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095" windowHeight="11640" activeTab="4"/>
  </bookViews>
  <sheets>
    <sheet name="1.перечень МКД" sheetId="1" r:id="rId1"/>
    <sheet name="2.виды ремонта" sheetId="2" r:id="rId2"/>
    <sheet name="3.показатели" sheetId="3" r:id="rId3"/>
    <sheet name="4.счета" sheetId="4" r:id="rId4"/>
    <sheet name="5.СМР" sheetId="5" r:id="rId5"/>
  </sheets>
  <definedNames>
    <definedName name="_xlnm._FilterDatabase" localSheetId="0" hidden="1">'1.перечень МКД'!$A$11:$U$19</definedName>
    <definedName name="_xlnm._FilterDatabase" localSheetId="1" hidden="1">'2.виды ремонта'!$A$8:$IU$8</definedName>
  </definedNames>
  <calcPr fullCalcOnLoad="1"/>
</workbook>
</file>

<file path=xl/sharedStrings.xml><?xml version="1.0" encoding="utf-8"?>
<sst xmlns="http://schemas.openxmlformats.org/spreadsheetml/2006/main" count="223" uniqueCount="96">
  <si>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</si>
  <si>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</si>
  <si>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</si>
  <si>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</si>
  <si>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</si>
  <si>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</si>
  <si>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</si>
  <si>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</si>
  <si>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</si>
  <si>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Вид ремонта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</si>
  <si>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</si>
  <si>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</si>
  <si>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</si>
  <si>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</si>
  <si>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</si>
  <si>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</si>
  <si>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</si>
  <si>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</si>
  <si>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</si>
  <si>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</si>
  <si>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</si>
  <si>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</si>
  <si>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</si>
  <si>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</si>
  <si>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</si>
  <si>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</si>
  <si>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Х</t>
  </si>
  <si>
    <t>ремонт крыши</t>
  </si>
  <si>
    <t>блочные</t>
  </si>
  <si>
    <t>№ п\п</t>
  </si>
  <si>
    <t>Стоимость капитального ремонта,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</si>
  <si>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</si>
  <si>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</si>
  <si>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</si>
  <si>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</si>
  <si>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</si>
  <si>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</si>
  <si>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</si>
  <si>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</si>
  <si>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</si>
  <si>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ед.</t>
  </si>
  <si>
    <t>кв.м.</t>
  </si>
  <si>
    <t>куб.м.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</si>
  <si>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</si>
  <si>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</si>
  <si>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</si>
  <si>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</si>
  <si>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</si>
  <si>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</si>
  <si>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 xml:space="preserve">Стоимость капитального ремонта МКД,собственники помещений которых выбрали способ формирования фонда капитального ремонта: </t>
  </si>
  <si>
    <t>на счете регионального оператора</t>
  </si>
  <si>
    <t>на специальном счете</t>
  </si>
  <si>
    <t xml:space="preserve"> </t>
  </si>
  <si>
    <t xml:space="preserve">ремонт крыши </t>
  </si>
  <si>
    <t>Виды, установленные постановлением Правительства Республики Башкортостан от 19.11.2013г.№ 558</t>
  </si>
  <si>
    <t>каменные, кирпичные</t>
  </si>
  <si>
    <t>за счет средств бюджета Республики Башкортостан</t>
  </si>
  <si>
    <t>Муниципальный район Белорецкий район Республики Башкортостан</t>
  </si>
  <si>
    <t>Муниципальный район Белорецкий район РБ</t>
  </si>
  <si>
    <t>12.2015</t>
  </si>
  <si>
    <t>Резервный перечень</t>
  </si>
  <si>
    <t>за счет средств бюджета РБ</t>
  </si>
  <si>
    <t>S фасада, м2</t>
  </si>
  <si>
    <t>Материал крыши</t>
  </si>
  <si>
    <t>S крыши, м2</t>
  </si>
  <si>
    <t>Количество квартир</t>
  </si>
  <si>
    <t>Средняя стоимость капитального ремонта от СМР</t>
  </si>
  <si>
    <t>СМР</t>
  </si>
  <si>
    <t>ПСД, проектировщики</t>
  </si>
  <si>
    <t>кирпичные</t>
  </si>
  <si>
    <t>шифер</t>
  </si>
  <si>
    <t>Муниципальный район Белорецкий район</t>
  </si>
  <si>
    <t>V строительный дома, м3</t>
  </si>
  <si>
    <t>Экспертиза сметной документации</t>
  </si>
  <si>
    <t>за счет взносов собственников помещений в МКД</t>
  </si>
  <si>
    <t>бикрост</t>
  </si>
  <si>
    <t>ИТОГО</t>
  </si>
  <si>
    <t>замена лифтового оборудования</t>
  </si>
  <si>
    <t>Смета РО 0,3%</t>
  </si>
  <si>
    <t>Строительный контроль (технический надзор 4,2%)</t>
  </si>
  <si>
    <t>г.Белорецк, ул.Карла Маркса, д.33</t>
  </si>
  <si>
    <t>г.Белорецк, ул.Карла Маркса, д.33, корп.1</t>
  </si>
  <si>
    <t>г.Белорецк, ул.Карла Маркса, д.71</t>
  </si>
  <si>
    <t>г.Белорецк, ул.Кирова, д.52</t>
  </si>
  <si>
    <t>замена лифтов</t>
  </si>
  <si>
    <r>
      <t xml:space="preserve">Таблица 1 . Адресный перечень многоквартирных домов, расположенных на территории муниципального района </t>
    </r>
    <r>
      <rPr>
        <b/>
        <sz val="14"/>
        <color indexed="8"/>
        <rFont val="Times New Roman"/>
        <family val="1"/>
      </rPr>
      <t>Белорецкий район</t>
    </r>
    <r>
      <rPr>
        <sz val="14"/>
        <color indexed="8"/>
        <rFont val="Times New Roman"/>
        <family val="1"/>
      </rPr>
      <t xml:space="preserve"> Республики Башкортостан, в отношении которых в 2015 году планируется проведение капитального ремонта общего имущества </t>
    </r>
  </si>
  <si>
    <r>
      <t>Краткосрочный план реализации Республиканской программы капитального ремонта общего имущества в многоквартирных домах, расположенных на территории  муниципального района</t>
    </r>
    <r>
      <rPr>
        <b/>
        <sz val="14"/>
        <color indexed="8"/>
        <rFont val="Times New Roman"/>
        <family val="1"/>
      </rPr>
      <t xml:space="preserve"> Белорецкий район</t>
    </r>
    <r>
      <rPr>
        <sz val="14"/>
        <color indexed="8"/>
        <rFont val="Times New Roman"/>
        <family val="1"/>
      </rPr>
      <t xml:space="preserve"> Республики Башкортостан, на 2015 год </t>
    </r>
  </si>
  <si>
    <r>
      <t xml:space="preserve">Таблица 2. Реестр многоквартирных домов, расположенных на территории муниципального района </t>
    </r>
    <r>
      <rPr>
        <b/>
        <sz val="14"/>
        <color indexed="8"/>
        <rFont val="Times New Roman"/>
        <family val="1"/>
      </rPr>
      <t>Белорецкий райо</t>
    </r>
    <r>
      <rPr>
        <sz val="14"/>
        <color indexed="8"/>
        <rFont val="Times New Roman"/>
        <family val="1"/>
      </rPr>
      <t xml:space="preserve">н Республики Башкортостан, в отношении которых в 2015 году планируется проведение капитального ремонта общего имущества, по видам работ по капитальному ремонту </t>
    </r>
  </si>
  <si>
    <r>
      <t xml:space="preserve">Краткосрочный план реализации Республиканской программы капитального ремонта общего имущества в многоквартирных домах, расположенных на территории  муниципального района </t>
    </r>
    <r>
      <rPr>
        <b/>
        <sz val="14"/>
        <color indexed="8"/>
        <rFont val="Times New Roman"/>
        <family val="1"/>
      </rPr>
      <t>Белорецкий район</t>
    </r>
    <r>
      <rPr>
        <sz val="14"/>
        <color indexed="8"/>
        <rFont val="Times New Roman"/>
        <family val="1"/>
      </rPr>
      <t xml:space="preserve"> РБ, на 2015 год </t>
    </r>
  </si>
  <si>
    <r>
      <t xml:space="preserve">Таблица 5. Адресный перечень многоквартирных домов, расположенных на территории муниципального района </t>
    </r>
    <r>
      <rPr>
        <b/>
        <sz val="14"/>
        <color indexed="8"/>
        <rFont val="Times New Roman"/>
        <family val="1"/>
      </rPr>
      <t>Белорецкий район</t>
    </r>
    <r>
      <rPr>
        <sz val="14"/>
        <color indexed="8"/>
        <rFont val="Times New Roman"/>
        <family val="1"/>
      </rPr>
      <t xml:space="preserve">  РБ, в отношении которых в 2015 году планируется проведение капитального ремонта общего имущества с раскладкой на СМР, ПСД, строительный контроль (технический надзор)</t>
    </r>
  </si>
  <si>
    <r>
      <t xml:space="preserve">Таблица 3. Планируемые показатели выполнения работ по капитальному ремонту многоквартирных домов, расположенных на территории муниципального района </t>
    </r>
    <r>
      <rPr>
        <b/>
        <sz val="14"/>
        <color indexed="8"/>
        <rFont val="Times New Roman"/>
        <family val="1"/>
      </rPr>
      <t>Белорецкий район</t>
    </r>
    <r>
      <rPr>
        <sz val="14"/>
        <color indexed="8"/>
        <rFont val="Times New Roman"/>
        <family val="1"/>
      </rPr>
      <t xml:space="preserve"> Республики Башкортостан, в отношении которых в 2015 году планируется проведение капитального ремонта общего имущества</t>
    </r>
  </si>
  <si>
    <r>
      <t>Таблица 4 . Адресный перечень многоквартирных домов, расположенных на территории муниципального района</t>
    </r>
    <r>
      <rPr>
        <b/>
        <sz val="14"/>
        <color indexed="8"/>
        <rFont val="Times New Roman"/>
        <family val="1"/>
      </rPr>
      <t xml:space="preserve"> Белорецкий район</t>
    </r>
    <r>
      <rPr>
        <sz val="14"/>
        <color indexed="8"/>
        <rFont val="Times New Roman"/>
        <family val="1"/>
      </rPr>
      <t xml:space="preserve"> Республики Башкортостан, в отношении которых в 2015 году планируется проведение капитального ремонта общего имущества, по способу формирования фонда капитального ремонта</t>
    </r>
  </si>
  <si>
    <t>г.Белорецк, ул.50 лет Октября, д.52 (п.7)</t>
  </si>
  <si>
    <t xml:space="preserve">Краткосрочный план реализации Республиканской программы капитального ремонта общего имущества в многоквартирных домах, расположенных на территории  муниципального района Белорецкий район РБ, на 2015 год 
</t>
  </si>
  <si>
    <t xml:space="preserve">Краткосрочный план реализации Республиканской программы капитального ремонта общего имущества в многоквартирных домах, расположенных на территории  муниципального района Белорецкий район РБ, на 2015 год </t>
  </si>
  <si>
    <t>Итого 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</si>
</sst>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;[Red]#,##0"/>
    <numFmt numFmtId="167" formatCode="#,##0_ ;\-#,##0\ "/>
    <numFmt numFmtId="168" formatCode="#,##0_р_."/>
    <numFmt numFmtId="169" formatCode="###\ ###\ ###\ ##0.00"/>
    <numFmt numFmtId="170" formatCode="_-* #,##0_р_._-;\-* #,##0_р_._-;_-* &quot;-&quot;??_р_._-;_-@_-"/>
    <numFmt numFmtId="171" formatCode="#,##0.00_р_."/>
    <numFmt numFmtId="172" formatCode="#,##0.0_ ;\-#,##0.0\ "/>
    <numFmt numFmtId="173" formatCode="#,##0.00_ ;\-#,##0.00\ "/>
    <numFmt numFmtId="174" formatCode="###\ ###\ ###\ ##0"/>
    <numFmt numFmtId="175" formatCode="#,##0.00;[Red]\-#,##0.00"/>
    <numFmt numFmtId="176" formatCode="#,##0;[Red]\-#,##0"/>
    <numFmt numFmtId="177" formatCode="0.0;[Red]0.0"/>
    <numFmt numFmtId="178" formatCode="#,##0_р_.;[Red]#,##0_р_."/>
    <numFmt numFmtId="179" formatCode="#,##0.000"/>
    <numFmt numFmtId="180" formatCode="#,##0;\(#,##0\)"/>
    <numFmt numFmtId="181" formatCode="_(* #,##0.00_);_(* \(#,##0.00\);_(* &quot;-&quot;??_);_(@_)"/>
    <numFmt numFmtId="182" formatCode="[$-419]General"/>
    <numFmt numFmtId="183" formatCode="[$-419]#,##0"/>
    <numFmt numFmtId="184" formatCode="[$-419]0"/>
    <numFmt numFmtId="185" formatCode="&quot; &quot;#,##0&quot;    &quot;;&quot;-&quot;#,##0&quot;    &quot;;&quot; -    &quot;;@&quot; &quot;"/>
  </numFmts>
  <fonts count="5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4"/>
      <color indexed="2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0" fillId="0" borderId="0">
      <alignment/>
      <protection/>
    </xf>
    <xf numFmtId="182" fontId="21" fillId="0" borderId="0">
      <alignment/>
      <protection/>
    </xf>
    <xf numFmtId="0" fontId="12" fillId="0" borderId="0" applyNumberFormat="0" applyFill="0" applyBorder="0" applyAlignment="0" applyProtection="0"/>
    <xf numFmtId="180" fontId="10" fillId="16" borderId="1" applyNumberFormat="0">
      <alignment vertical="center"/>
      <protection locked="0"/>
    </xf>
    <xf numFmtId="0" fontId="8" fillId="0" borderId="0">
      <alignment/>
      <protection/>
    </xf>
    <xf numFmtId="0" fontId="0" fillId="0" borderId="0">
      <alignment/>
      <protection/>
    </xf>
    <xf numFmtId="180" fontId="9" fillId="0" borderId="0" applyNumberFormat="0">
      <alignment vertical="center"/>
      <protection/>
    </xf>
    <xf numFmtId="180" fontId="11" fillId="0" borderId="0" applyNumberFormat="0">
      <alignment vertical="center"/>
      <protection/>
    </xf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2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4" fillId="21" borderId="3" applyNumberFormat="0" applyAlignment="0" applyProtection="0"/>
    <xf numFmtId="0" fontId="25" fillId="21" borderId="3" applyNumberFormat="0" applyAlignment="0" applyProtection="0"/>
    <xf numFmtId="0" fontId="25" fillId="21" borderId="3" applyNumberFormat="0" applyAlignment="0" applyProtection="0"/>
    <xf numFmtId="0" fontId="26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22" borderId="8" applyNumberFormat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13" borderId="0" xfId="0" applyFont="1" applyFill="1" applyAlignment="1">
      <alignment horizontal="right" vertical="top" wrapText="1"/>
    </xf>
    <xf numFmtId="0" fontId="1" fillId="13" borderId="0" xfId="0" applyFont="1" applyFill="1" applyAlignment="1">
      <alignment/>
    </xf>
    <xf numFmtId="0" fontId="1" fillId="13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" fontId="6" fillId="24" borderId="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0" fontId="1" fillId="25" borderId="0" xfId="0" applyFont="1" applyFill="1" applyAlignment="1">
      <alignment/>
    </xf>
    <xf numFmtId="3" fontId="1" fillId="25" borderId="11" xfId="0" applyNumberFormat="1" applyFont="1" applyFill="1" applyBorder="1" applyAlignment="1">
      <alignment horizontal="center" vertical="center" wrapText="1"/>
    </xf>
    <xf numFmtId="3" fontId="1" fillId="25" borderId="12" xfId="0" applyNumberFormat="1" applyFont="1" applyFill="1" applyBorder="1" applyAlignment="1">
      <alignment horizontal="center" vertical="center"/>
    </xf>
    <xf numFmtId="3" fontId="1" fillId="25" borderId="13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vertical="center" wrapText="1"/>
    </xf>
    <xf numFmtId="4" fontId="1" fillId="25" borderId="11" xfId="0" applyNumberFormat="1" applyFont="1" applyFill="1" applyBorder="1" applyAlignment="1">
      <alignment vertical="center"/>
    </xf>
    <xf numFmtId="3" fontId="4" fillId="25" borderId="11" xfId="0" applyNumberFormat="1" applyFont="1" applyFill="1" applyBorder="1" applyAlignment="1">
      <alignment horizontal="left" vertical="center" wrapText="1" shrinkToFit="1"/>
    </xf>
    <xf numFmtId="3" fontId="1" fillId="25" borderId="11" xfId="0" applyNumberFormat="1" applyFont="1" applyFill="1" applyBorder="1" applyAlignment="1">
      <alignment horizontal="left" vertical="center" wrapText="1" shrinkToFit="1"/>
    </xf>
    <xf numFmtId="3" fontId="1" fillId="25" borderId="11" xfId="0" applyNumberFormat="1" applyFont="1" applyFill="1" applyBorder="1" applyAlignment="1">
      <alignment horizontal="center" vertical="center"/>
    </xf>
    <xf numFmtId="3" fontId="1" fillId="25" borderId="14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right" vertical="top" wrapText="1"/>
    </xf>
    <xf numFmtId="0" fontId="1" fillId="25" borderId="11" xfId="0" applyFont="1" applyFill="1" applyBorder="1" applyAlignment="1">
      <alignment horizontal="left" vertical="top" wrapText="1"/>
    </xf>
    <xf numFmtId="0" fontId="1" fillId="25" borderId="11" xfId="0" applyFont="1" applyFill="1" applyBorder="1" applyAlignment="1">
      <alignment horizontal="center" vertical="top" wrapText="1"/>
    </xf>
    <xf numFmtId="1" fontId="4" fillId="25" borderId="11" xfId="0" applyNumberFormat="1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left" vertical="top" wrapText="1"/>
    </xf>
    <xf numFmtId="4" fontId="1" fillId="25" borderId="11" xfId="0" applyNumberFormat="1" applyFont="1" applyFill="1" applyBorder="1" applyAlignment="1">
      <alignment horizontal="right" vertical="top" wrapText="1"/>
    </xf>
    <xf numFmtId="0" fontId="1" fillId="25" borderId="0" xfId="0" applyFont="1" applyFill="1" applyAlignment="1">
      <alignment horizontal="left" vertical="top" wrapText="1"/>
    </xf>
    <xf numFmtId="182" fontId="4" fillId="25" borderId="0" xfId="73" applyFont="1" applyFill="1" applyBorder="1" applyAlignment="1" applyProtection="1">
      <alignment horizontal="left" vertical="top" wrapText="1"/>
      <protection/>
    </xf>
    <xf numFmtId="3" fontId="1" fillId="25" borderId="11" xfId="0" applyNumberFormat="1" applyFont="1" applyFill="1" applyBorder="1" applyAlignment="1">
      <alignment horizontal="center" vertical="top" wrapText="1"/>
    </xf>
    <xf numFmtId="3" fontId="1" fillId="25" borderId="11" xfId="0" applyNumberFormat="1" applyFont="1" applyFill="1" applyBorder="1" applyAlignment="1">
      <alignment horizontal="left" vertical="top" wrapText="1" shrinkToFit="1"/>
    </xf>
    <xf numFmtId="1" fontId="1" fillId="25" borderId="11" xfId="0" applyNumberFormat="1" applyFont="1" applyFill="1" applyBorder="1" applyAlignment="1">
      <alignment horizontal="left" vertical="top" wrapText="1"/>
    </xf>
    <xf numFmtId="0" fontId="4" fillId="25" borderId="11" xfId="165" applyFont="1" applyFill="1" applyBorder="1" applyAlignment="1">
      <alignment horizontal="left" vertical="top" wrapText="1"/>
      <protection/>
    </xf>
    <xf numFmtId="3" fontId="1" fillId="25" borderId="11" xfId="0" applyNumberFormat="1" applyFont="1" applyFill="1" applyBorder="1" applyAlignment="1">
      <alignment horizontal="left" vertical="top" wrapText="1"/>
    </xf>
    <xf numFmtId="164" fontId="1" fillId="25" borderId="11" xfId="0" applyNumberFormat="1" applyFont="1" applyFill="1" applyBorder="1" applyAlignment="1">
      <alignment horizontal="left" vertical="top" wrapText="1"/>
    </xf>
    <xf numFmtId="3" fontId="4" fillId="25" borderId="11" xfId="0" applyNumberFormat="1" applyFont="1" applyFill="1" applyBorder="1" applyAlignment="1">
      <alignment horizontal="center" vertical="top" wrapText="1"/>
    </xf>
    <xf numFmtId="49" fontId="1" fillId="25" borderId="11" xfId="0" applyNumberFormat="1" applyFont="1" applyFill="1" applyBorder="1" applyAlignment="1">
      <alignment horizontal="right" vertical="top" wrapText="1"/>
    </xf>
    <xf numFmtId="164" fontId="1" fillId="25" borderId="11" xfId="0" applyNumberFormat="1" applyFont="1" applyFill="1" applyBorder="1" applyAlignment="1">
      <alignment horizontal="left" vertical="top" wrapText="1"/>
    </xf>
    <xf numFmtId="3" fontId="1" fillId="25" borderId="11" xfId="0" applyNumberFormat="1" applyFont="1" applyFill="1" applyBorder="1" applyAlignment="1">
      <alignment horizontal="left" vertical="top" wrapText="1"/>
    </xf>
    <xf numFmtId="1" fontId="4" fillId="25" borderId="11" xfId="0" applyNumberFormat="1" applyFont="1" applyFill="1" applyBorder="1" applyAlignment="1">
      <alignment horizontal="left" vertical="top" wrapText="1"/>
    </xf>
    <xf numFmtId="3" fontId="4" fillId="25" borderId="11" xfId="0" applyNumberFormat="1" applyFont="1" applyFill="1" applyBorder="1" applyAlignment="1">
      <alignment horizontal="left" vertical="top" wrapText="1"/>
    </xf>
    <xf numFmtId="164" fontId="4" fillId="25" borderId="11" xfId="0" applyNumberFormat="1" applyFont="1" applyFill="1" applyBorder="1" applyAlignment="1">
      <alignment horizontal="left" vertical="top" wrapText="1"/>
    </xf>
    <xf numFmtId="0" fontId="1" fillId="25" borderId="11" xfId="0" applyFont="1" applyFill="1" applyBorder="1" applyAlignment="1">
      <alignment horizontal="left" vertical="top" wrapText="1"/>
    </xf>
    <xf numFmtId="0" fontId="4" fillId="25" borderId="14" xfId="0" applyFont="1" applyFill="1" applyBorder="1" applyAlignment="1">
      <alignment horizontal="left" vertical="top" wrapText="1"/>
    </xf>
    <xf numFmtId="0" fontId="1" fillId="25" borderId="11" xfId="0" applyFont="1" applyFill="1" applyBorder="1" applyAlignment="1">
      <alignment horizontal="left" vertical="top" wrapText="1" shrinkToFit="1"/>
    </xf>
    <xf numFmtId="4" fontId="1" fillId="25" borderId="14" xfId="0" applyNumberFormat="1" applyFont="1" applyFill="1" applyBorder="1" applyAlignment="1">
      <alignment horizontal="right" vertical="top" wrapText="1"/>
    </xf>
    <xf numFmtId="4" fontId="1" fillId="25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3" fontId="1" fillId="25" borderId="11" xfId="0" applyNumberFormat="1" applyFont="1" applyFill="1" applyBorder="1" applyAlignment="1">
      <alignment horizontal="center" vertical="top" wrapText="1"/>
    </xf>
    <xf numFmtId="3" fontId="1" fillId="25" borderId="11" xfId="0" applyNumberFormat="1" applyFont="1" applyFill="1" applyBorder="1" applyAlignment="1">
      <alignment horizontal="left" vertical="top" wrapText="1"/>
    </xf>
    <xf numFmtId="164" fontId="1" fillId="25" borderId="11" xfId="0" applyNumberFormat="1" applyFont="1" applyFill="1" applyBorder="1" applyAlignment="1">
      <alignment horizontal="right" vertical="top" wrapText="1"/>
    </xf>
    <xf numFmtId="3" fontId="1" fillId="25" borderId="11" xfId="0" applyNumberFormat="1" applyFont="1" applyFill="1" applyBorder="1" applyAlignment="1">
      <alignment horizontal="right" vertical="top" wrapText="1"/>
    </xf>
    <xf numFmtId="0" fontId="1" fillId="25" borderId="0" xfId="0" applyFont="1" applyFill="1" applyBorder="1" applyAlignment="1">
      <alignment horizontal="left" vertical="top" wrapText="1"/>
    </xf>
    <xf numFmtId="3" fontId="1" fillId="25" borderId="11" xfId="0" applyNumberFormat="1" applyFont="1" applyFill="1" applyBorder="1" applyAlignment="1">
      <alignment horizontal="right" vertical="top" wrapText="1"/>
    </xf>
    <xf numFmtId="0" fontId="1" fillId="25" borderId="0" xfId="0" applyFont="1" applyFill="1" applyBorder="1" applyAlignment="1">
      <alignment horizontal="center" vertical="top" wrapText="1"/>
    </xf>
    <xf numFmtId="4" fontId="1" fillId="25" borderId="0" xfId="0" applyNumberFormat="1" applyFont="1" applyFill="1" applyBorder="1" applyAlignment="1">
      <alignment horizontal="right" vertical="top" wrapText="1"/>
    </xf>
    <xf numFmtId="3" fontId="1" fillId="25" borderId="0" xfId="0" applyNumberFormat="1" applyFont="1" applyFill="1" applyBorder="1" applyAlignment="1">
      <alignment horizontal="right" vertical="top" wrapText="1"/>
    </xf>
    <xf numFmtId="4" fontId="1" fillId="25" borderId="0" xfId="0" applyNumberFormat="1" applyFont="1" applyFill="1" applyBorder="1" applyAlignment="1">
      <alignment horizontal="center" vertical="top" wrapText="1"/>
    </xf>
    <xf numFmtId="3" fontId="1" fillId="25" borderId="0" xfId="0" applyNumberFormat="1" applyFont="1" applyFill="1" applyBorder="1" applyAlignment="1">
      <alignment horizontal="left" vertical="top" wrapText="1"/>
    </xf>
    <xf numFmtId="164" fontId="1" fillId="25" borderId="0" xfId="0" applyNumberFormat="1" applyFont="1" applyFill="1" applyBorder="1" applyAlignment="1">
      <alignment horizontal="left" vertical="top" wrapText="1"/>
    </xf>
    <xf numFmtId="49" fontId="1" fillId="25" borderId="0" xfId="0" applyNumberFormat="1" applyFont="1" applyFill="1" applyBorder="1" applyAlignment="1">
      <alignment horizontal="right" vertical="top" wrapText="1"/>
    </xf>
    <xf numFmtId="4" fontId="1" fillId="25" borderId="0" xfId="0" applyNumberFormat="1" applyFont="1" applyFill="1" applyAlignment="1">
      <alignment horizontal="right" vertical="top" wrapText="1"/>
    </xf>
    <xf numFmtId="3" fontId="1" fillId="25" borderId="0" xfId="0" applyNumberFormat="1" applyFont="1" applyFill="1" applyAlignment="1">
      <alignment horizontal="center" vertical="top" wrapText="1"/>
    </xf>
    <xf numFmtId="3" fontId="1" fillId="25" borderId="0" xfId="0" applyNumberFormat="1" applyFont="1" applyFill="1" applyAlignment="1">
      <alignment horizontal="left" vertical="top" wrapText="1"/>
    </xf>
    <xf numFmtId="0" fontId="14" fillId="25" borderId="11" xfId="0" applyFont="1" applyFill="1" applyBorder="1" applyAlignment="1">
      <alignment horizontal="center" vertical="center" wrapText="1"/>
    </xf>
    <xf numFmtId="0" fontId="14" fillId="25" borderId="11" xfId="0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left" vertical="center" wrapText="1" shrinkToFit="1"/>
    </xf>
    <xf numFmtId="0" fontId="14" fillId="25" borderId="11" xfId="0" applyFont="1" applyFill="1" applyBorder="1" applyAlignment="1">
      <alignment horizontal="left" vertical="center" wrapText="1"/>
    </xf>
    <xf numFmtId="4" fontId="13" fillId="25" borderId="11" xfId="0" applyNumberFormat="1" applyFont="1" applyFill="1" applyBorder="1" applyAlignment="1">
      <alignment horizontal="right" vertical="top" wrapText="1"/>
    </xf>
    <xf numFmtId="4" fontId="16" fillId="25" borderId="11" xfId="0" applyNumberFormat="1" applyFont="1" applyFill="1" applyBorder="1" applyAlignment="1">
      <alignment horizontal="right" vertical="top" wrapText="1"/>
    </xf>
    <xf numFmtId="3" fontId="13" fillId="25" borderId="11" xfId="0" applyNumberFormat="1" applyFont="1" applyFill="1" applyBorder="1" applyAlignment="1">
      <alignment horizontal="right" vertical="top" wrapText="1"/>
    </xf>
    <xf numFmtId="1" fontId="6" fillId="26" borderId="0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left" vertical="center" wrapText="1" shrinkToFi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right" vertical="center"/>
    </xf>
    <xf numFmtId="164" fontId="1" fillId="27" borderId="11" xfId="0" applyNumberFormat="1" applyFont="1" applyFill="1" applyBorder="1" applyAlignment="1">
      <alignment vertical="center"/>
    </xf>
    <xf numFmtId="4" fontId="1" fillId="25" borderId="1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4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textRotation="90" wrapText="1"/>
    </xf>
    <xf numFmtId="16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top" wrapText="1"/>
    </xf>
    <xf numFmtId="0" fontId="1" fillId="25" borderId="17" xfId="0" applyFont="1" applyFill="1" applyBorder="1" applyAlignment="1">
      <alignment horizontal="center" vertical="top" wrapText="1"/>
    </xf>
    <xf numFmtId="4" fontId="1" fillId="25" borderId="17" xfId="0" applyNumberFormat="1" applyFont="1" applyFill="1" applyBorder="1" applyAlignment="1">
      <alignment horizontal="center" vertical="top" wrapText="1"/>
    </xf>
    <xf numFmtId="0" fontId="1" fillId="25" borderId="14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Fill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1" fillId="0" borderId="12" xfId="0" applyNumberFormat="1" applyFont="1" applyFill="1" applyBorder="1" applyAlignment="1">
      <alignment horizontal="center" vertical="center" textRotation="90"/>
    </xf>
    <xf numFmtId="3" fontId="1" fillId="0" borderId="18" xfId="0" applyNumberFormat="1" applyFont="1" applyFill="1" applyBorder="1" applyAlignment="1">
      <alignment horizontal="center" vertical="center" textRotation="90"/>
    </xf>
    <xf numFmtId="3" fontId="1" fillId="0" borderId="16" xfId="0" applyNumberFormat="1" applyFont="1" applyFill="1" applyBorder="1" applyAlignment="1">
      <alignment horizontal="center" vertical="center" textRotation="90"/>
    </xf>
    <xf numFmtId="0" fontId="1" fillId="25" borderId="15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7" fillId="3" borderId="12" xfId="168" applyFont="1" applyBorder="1" applyAlignment="1">
      <alignment horizontal="center" vertical="center" textRotation="90" wrapText="1"/>
    </xf>
    <xf numFmtId="0" fontId="17" fillId="3" borderId="18" xfId="168" applyFont="1" applyBorder="1" applyAlignment="1">
      <alignment horizontal="center" vertical="center" textRotation="90" wrapText="1"/>
    </xf>
    <xf numFmtId="0" fontId="17" fillId="3" borderId="16" xfId="168" applyFont="1" applyBorder="1" applyAlignment="1">
      <alignment horizontal="center" vertical="center" textRotation="90" wrapText="1"/>
    </xf>
  </cellXfs>
  <cellStyles count="17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Excel Built-in Normal" xfId="69"/>
    <cellStyle name="Excel Built-in Normal 1" xfId="70"/>
    <cellStyle name="Excel Built-in Normal 1 1" xfId="71"/>
    <cellStyle name="Excel Built-in Normal 1 1 1" xfId="72"/>
    <cellStyle name="Excel Built-in Normal 2" xfId="73"/>
    <cellStyle name="Excel Built-in Normal 3" xfId="74"/>
    <cellStyle name="Hyperlink_FNX Model Template" xfId="75"/>
    <cellStyle name="Input 1" xfId="76"/>
    <cellStyle name="Normal_FNX Features" xfId="77"/>
    <cellStyle name="TableStyleLight1" xfId="78"/>
    <cellStyle name="Title 3" xfId="79"/>
    <cellStyle name="Title 4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Currency" xfId="108"/>
    <cellStyle name="Currency [0]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ейтральный" xfId="129"/>
    <cellStyle name="Нейтральный 2" xfId="130"/>
    <cellStyle name="Нейтральный 3" xfId="131"/>
    <cellStyle name="Обычный 10" xfId="132"/>
    <cellStyle name="Обычный 11" xfId="133"/>
    <cellStyle name="Обычный 11 2" xfId="134"/>
    <cellStyle name="Обычный 12" xfId="135"/>
    <cellStyle name="Обычный 13" xfId="136"/>
    <cellStyle name="Обычный 2" xfId="137"/>
    <cellStyle name="Обычный 2 2" xfId="138"/>
    <cellStyle name="Обычный 2 2 2" xfId="139"/>
    <cellStyle name="Обычный 2 3" xfId="140"/>
    <cellStyle name="Обычный 2 3 2" xfId="141"/>
    <cellStyle name="Обычный 2 3 3" xfId="142"/>
    <cellStyle name="Обычный 2 4" xfId="143"/>
    <cellStyle name="Обычный 2 5" xfId="144"/>
    <cellStyle name="Обычный 3" xfId="145"/>
    <cellStyle name="Обычный 3 2" xfId="146"/>
    <cellStyle name="Обычный 3 3" xfId="147"/>
    <cellStyle name="Обычный 3 4" xfId="148"/>
    <cellStyle name="Обычный 3 5" xfId="149"/>
    <cellStyle name="Обычный 3 6" xfId="150"/>
    <cellStyle name="Обычный 3 7" xfId="151"/>
    <cellStyle name="Обычный 4" xfId="152"/>
    <cellStyle name="Обычный 4 2" xfId="153"/>
    <cellStyle name="Обычный 4 3" xfId="154"/>
    <cellStyle name="Обычный 4 4" xfId="155"/>
    <cellStyle name="Обычный 5" xfId="156"/>
    <cellStyle name="Обычный 5 2" xfId="157"/>
    <cellStyle name="Обычный 6" xfId="158"/>
    <cellStyle name="Обычный 6 2" xfId="159"/>
    <cellStyle name="Обычный 6 3" xfId="160"/>
    <cellStyle name="Обычный 6_Реестр Башкирия - Туймазинский район -  (4)" xfId="161"/>
    <cellStyle name="Обычный 7" xfId="162"/>
    <cellStyle name="Обычный 7 2" xfId="163"/>
    <cellStyle name="Обычный 7 3" xfId="164"/>
    <cellStyle name="Обычный 8" xfId="165"/>
    <cellStyle name="Обычный 8 2" xfId="166"/>
    <cellStyle name="Обычный 9" xfId="167"/>
    <cellStyle name="Плохой" xfId="168"/>
    <cellStyle name="Плохой 2" xfId="169"/>
    <cellStyle name="Плохой 3" xfId="170"/>
    <cellStyle name="Пояснение" xfId="171"/>
    <cellStyle name="Пояснение 2" xfId="172"/>
    <cellStyle name="Пояснение 3" xfId="173"/>
    <cellStyle name="Примечание" xfId="174"/>
    <cellStyle name="Примечание 2" xfId="175"/>
    <cellStyle name="Примечание 3" xfId="176"/>
    <cellStyle name="Percent" xfId="177"/>
    <cellStyle name="Связанная ячейка" xfId="178"/>
    <cellStyle name="Связанная ячейка 2" xfId="179"/>
    <cellStyle name="Связанная ячейка 3" xfId="180"/>
    <cellStyle name="Текст предупреждения" xfId="181"/>
    <cellStyle name="Текст предупреждения 2" xfId="182"/>
    <cellStyle name="Текст предупреждения 3" xfId="183"/>
    <cellStyle name="Comma" xfId="184"/>
    <cellStyle name="Comma [0]" xfId="185"/>
    <cellStyle name="Финансовый 2" xfId="186"/>
    <cellStyle name="Финансовый 3 2 2" xfId="187"/>
    <cellStyle name="Финансовый 3 3" xfId="188"/>
    <cellStyle name="Финансовый 4" xfId="189"/>
    <cellStyle name="Хороший" xfId="190"/>
    <cellStyle name="Хороший 2" xfId="191"/>
    <cellStyle name="Хороший 3" xfId="192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zoomScale="70" zoomScaleNormal="70" zoomScalePageLayoutView="85" workbookViewId="0" topLeftCell="D6">
      <selection activeCell="M18" sqref="M18"/>
    </sheetView>
  </sheetViews>
  <sheetFormatPr defaultColWidth="8.8515625" defaultRowHeight="15"/>
  <cols>
    <col min="1" max="1" width="5.7109375" style="5" customWidth="1"/>
    <col min="2" max="2" width="39.421875" style="6" customWidth="1"/>
    <col min="3" max="3" width="9.8515625" style="11" customWidth="1"/>
    <col min="4" max="4" width="8.00390625" style="6" customWidth="1"/>
    <col min="5" max="5" width="16.140625" style="6" customWidth="1"/>
    <col min="6" max="6" width="9.140625" style="6" customWidth="1"/>
    <col min="7" max="7" width="8.00390625" style="6" customWidth="1"/>
    <col min="8" max="8" width="11.421875" style="25" customWidth="1"/>
    <col min="9" max="9" width="14.8515625" style="25" customWidth="1"/>
    <col min="10" max="10" width="13.28125" style="25" customWidth="1"/>
    <col min="11" max="11" width="10.28125" style="6" customWidth="1"/>
    <col min="12" max="12" width="23.8515625" style="5" customWidth="1"/>
    <col min="13" max="13" width="20.00390625" style="8" customWidth="1"/>
    <col min="14" max="14" width="13.00390625" style="8" customWidth="1"/>
    <col min="15" max="15" width="17.140625" style="8" customWidth="1"/>
    <col min="16" max="16" width="17.421875" style="8" customWidth="1"/>
    <col min="17" max="17" width="18.57421875" style="8" customWidth="1"/>
    <col min="18" max="18" width="15.421875" style="8" customWidth="1"/>
    <col min="19" max="19" width="11.7109375" style="8" customWidth="1"/>
    <col min="20" max="20" width="11.8515625" style="2" customWidth="1"/>
    <col min="21" max="21" width="8.8515625" style="9" customWidth="1"/>
    <col min="22" max="22" width="12.28125" style="9" bestFit="1" customWidth="1"/>
    <col min="23" max="23" width="11.00390625" style="9" bestFit="1" customWidth="1"/>
    <col min="24" max="24" width="8.8515625" style="9" customWidth="1"/>
    <col min="25" max="25" width="19.7109375" style="9" customWidth="1"/>
    <col min="26" max="16384" width="8.8515625" style="9" customWidth="1"/>
  </cols>
  <sheetData>
    <row r="1" spans="3:19" s="14" customFormat="1" ht="18.75">
      <c r="C1" s="26"/>
      <c r="F1" s="10"/>
      <c r="G1" s="10"/>
      <c r="H1" s="27"/>
      <c r="I1" s="27"/>
      <c r="J1" s="27"/>
      <c r="K1" s="10"/>
      <c r="M1" s="7"/>
      <c r="N1" s="7"/>
      <c r="O1" s="7"/>
      <c r="P1" s="7"/>
      <c r="Q1" s="7"/>
      <c r="R1" s="7"/>
      <c r="S1" s="7"/>
    </row>
    <row r="2" spans="1:20" s="14" customFormat="1" ht="18.75">
      <c r="A2" s="130" t="s">
        <v>52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6"/>
      <c r="S2" s="130"/>
      <c r="T2" s="130"/>
    </row>
    <row r="3" spans="2:20" s="14" customFormat="1" ht="18.75" customHeight="1">
      <c r="B3" s="130" t="s">
        <v>93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3:19" s="14" customFormat="1" ht="18.75">
      <c r="C4" s="26"/>
      <c r="F4" s="10"/>
      <c r="G4" s="10"/>
      <c r="H4" s="27"/>
      <c r="I4" s="27"/>
      <c r="J4" s="27"/>
      <c r="K4" s="10"/>
      <c r="M4" s="7"/>
      <c r="N4" s="7"/>
      <c r="O4" s="7"/>
      <c r="P4" s="7"/>
      <c r="Q4" s="7"/>
      <c r="R4" s="7"/>
      <c r="S4" s="7"/>
    </row>
    <row r="5" spans="1:20" s="14" customFormat="1" ht="39" customHeight="1">
      <c r="A5" s="137" t="s">
        <v>85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8"/>
      <c r="S5" s="137"/>
      <c r="T5" s="137"/>
    </row>
    <row r="6" spans="1:19" s="14" customFormat="1" ht="18.75">
      <c r="A6" s="10"/>
      <c r="B6" s="10"/>
      <c r="C6" s="26"/>
      <c r="D6" s="10"/>
      <c r="E6" s="10"/>
      <c r="F6" s="10"/>
      <c r="G6" s="10"/>
      <c r="H6" s="27"/>
      <c r="I6" s="27"/>
      <c r="J6" s="27"/>
      <c r="K6" s="10"/>
      <c r="L6" s="10"/>
      <c r="M6" s="7"/>
      <c r="N6" s="7"/>
      <c r="O6" s="7"/>
      <c r="P6" s="7"/>
      <c r="Q6" s="7"/>
      <c r="R6" s="7"/>
      <c r="S6" s="7"/>
    </row>
    <row r="7" spans="1:20" s="14" customFormat="1" ht="36.75" customHeight="1">
      <c r="A7" s="127" t="s">
        <v>0</v>
      </c>
      <c r="B7" s="127" t="s">
        <v>1</v>
      </c>
      <c r="C7" s="127" t="s">
        <v>2</v>
      </c>
      <c r="D7" s="127"/>
      <c r="E7" s="128" t="s">
        <v>3</v>
      </c>
      <c r="F7" s="128" t="s">
        <v>4</v>
      </c>
      <c r="G7" s="128" t="s">
        <v>5</v>
      </c>
      <c r="H7" s="125" t="s">
        <v>6</v>
      </c>
      <c r="I7" s="126" t="s">
        <v>7</v>
      </c>
      <c r="J7" s="126"/>
      <c r="K7" s="128" t="s">
        <v>8</v>
      </c>
      <c r="L7" s="128" t="s">
        <v>9</v>
      </c>
      <c r="M7" s="124" t="s">
        <v>10</v>
      </c>
      <c r="N7" s="124"/>
      <c r="O7" s="124"/>
      <c r="P7" s="124"/>
      <c r="Q7" s="124"/>
      <c r="R7" s="123" t="s">
        <v>11</v>
      </c>
      <c r="S7" s="123" t="s">
        <v>12</v>
      </c>
      <c r="T7" s="139" t="s">
        <v>13</v>
      </c>
    </row>
    <row r="8" spans="1:20" s="14" customFormat="1" ht="18.75">
      <c r="A8" s="127"/>
      <c r="B8" s="127"/>
      <c r="C8" s="129" t="s">
        <v>14</v>
      </c>
      <c r="D8" s="128" t="s">
        <v>15</v>
      </c>
      <c r="E8" s="128"/>
      <c r="F8" s="128"/>
      <c r="G8" s="128"/>
      <c r="H8" s="125"/>
      <c r="I8" s="125" t="s">
        <v>16</v>
      </c>
      <c r="J8" s="125" t="s">
        <v>17</v>
      </c>
      <c r="K8" s="128"/>
      <c r="L8" s="128"/>
      <c r="M8" s="123" t="s">
        <v>16</v>
      </c>
      <c r="N8" s="124" t="s">
        <v>18</v>
      </c>
      <c r="O8" s="124"/>
      <c r="P8" s="124"/>
      <c r="Q8" s="124"/>
      <c r="R8" s="123"/>
      <c r="S8" s="123"/>
      <c r="T8" s="139"/>
    </row>
    <row r="9" spans="1:20" s="14" customFormat="1" ht="182.25" customHeight="1">
      <c r="A9" s="127"/>
      <c r="B9" s="127"/>
      <c r="C9" s="129"/>
      <c r="D9" s="128"/>
      <c r="E9" s="128"/>
      <c r="F9" s="128"/>
      <c r="G9" s="128"/>
      <c r="H9" s="125"/>
      <c r="I9" s="125"/>
      <c r="J9" s="125"/>
      <c r="K9" s="128"/>
      <c r="L9" s="128"/>
      <c r="M9" s="123"/>
      <c r="N9" s="19" t="s">
        <v>19</v>
      </c>
      <c r="O9" s="19" t="s">
        <v>56</v>
      </c>
      <c r="P9" s="19" t="s">
        <v>20</v>
      </c>
      <c r="Q9" s="19" t="s">
        <v>74</v>
      </c>
      <c r="R9" s="123"/>
      <c r="S9" s="123"/>
      <c r="T9" s="139"/>
    </row>
    <row r="10" spans="1:20" s="14" customFormat="1" ht="37.5">
      <c r="A10" s="127"/>
      <c r="B10" s="127"/>
      <c r="C10" s="129"/>
      <c r="D10" s="128"/>
      <c r="E10" s="128"/>
      <c r="F10" s="128"/>
      <c r="G10" s="128"/>
      <c r="H10" s="21" t="s">
        <v>22</v>
      </c>
      <c r="I10" s="21" t="s">
        <v>22</v>
      </c>
      <c r="J10" s="21" t="s">
        <v>22</v>
      </c>
      <c r="K10" s="22" t="s">
        <v>23</v>
      </c>
      <c r="L10" s="128"/>
      <c r="M10" s="20" t="s">
        <v>24</v>
      </c>
      <c r="N10" s="20" t="s">
        <v>24</v>
      </c>
      <c r="O10" s="20" t="s">
        <v>24</v>
      </c>
      <c r="P10" s="20" t="s">
        <v>24</v>
      </c>
      <c r="Q10" s="20" t="s">
        <v>24</v>
      </c>
      <c r="R10" s="20" t="s">
        <v>25</v>
      </c>
      <c r="S10" s="20" t="s">
        <v>25</v>
      </c>
      <c r="T10" s="139"/>
    </row>
    <row r="11" spans="1:20" s="10" customFormat="1" ht="19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22">
        <v>17</v>
      </c>
      <c r="R11" s="22">
        <v>18</v>
      </c>
      <c r="S11" s="22">
        <v>19</v>
      </c>
      <c r="T11" s="22">
        <v>20</v>
      </c>
    </row>
    <row r="12" spans="1:36" s="17" customFormat="1" ht="36" customHeight="1">
      <c r="A12" s="132" t="s">
        <v>58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133"/>
      <c r="T12" s="135"/>
      <c r="U12" s="48"/>
      <c r="V12" s="49">
        <f aca="true" t="shared" si="0" ref="V12:V19">H12-I12</f>
        <v>0</v>
      </c>
      <c r="W12" s="49">
        <f aca="true" t="shared" si="1" ref="W12:W19">I12-J12</f>
        <v>0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s="17" customFormat="1" ht="37.5" customHeight="1">
      <c r="A13" s="88">
        <v>2</v>
      </c>
      <c r="B13" s="89" t="s">
        <v>92</v>
      </c>
      <c r="C13" s="86">
        <v>1982</v>
      </c>
      <c r="D13" s="86"/>
      <c r="E13" s="87" t="s">
        <v>69</v>
      </c>
      <c r="F13" s="90">
        <v>9</v>
      </c>
      <c r="G13" s="90">
        <v>7</v>
      </c>
      <c r="H13" s="99">
        <v>16180.7</v>
      </c>
      <c r="I13" s="99">
        <v>14564.6</v>
      </c>
      <c r="J13" s="100">
        <v>13514.4</v>
      </c>
      <c r="K13" s="101">
        <v>386</v>
      </c>
      <c r="L13" s="56" t="s">
        <v>77</v>
      </c>
      <c r="M13" s="91">
        <f>SUM(N13:Q13)</f>
        <v>2196080</v>
      </c>
      <c r="N13" s="91">
        <v>0</v>
      </c>
      <c r="O13" s="91">
        <v>933334</v>
      </c>
      <c r="P13" s="91">
        <v>933334</v>
      </c>
      <c r="Q13" s="91">
        <v>329412</v>
      </c>
      <c r="R13" s="92">
        <f aca="true" t="shared" si="2" ref="R13:R18">M13/I13</f>
        <v>150.7820331488678</v>
      </c>
      <c r="S13" s="91">
        <v>3900</v>
      </c>
      <c r="T13" s="57" t="s">
        <v>59</v>
      </c>
      <c r="U13" s="48"/>
      <c r="V13" s="49">
        <f t="shared" si="0"/>
        <v>1616.1000000000004</v>
      </c>
      <c r="W13" s="49">
        <f t="shared" si="1"/>
        <v>1050.2000000000007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1:36" s="17" customFormat="1" ht="20.25">
      <c r="A14" s="50"/>
      <c r="B14" s="51" t="s">
        <v>76</v>
      </c>
      <c r="C14" s="52"/>
      <c r="D14" s="43"/>
      <c r="E14" s="43"/>
      <c r="F14" s="54"/>
      <c r="G14" s="54"/>
      <c r="H14" s="58">
        <f>SUM(H13:H13)</f>
        <v>16180.7</v>
      </c>
      <c r="I14" s="58">
        <f>SUM(I13:I13)</f>
        <v>14564.6</v>
      </c>
      <c r="J14" s="58">
        <f>SUM(J13:J13)</f>
        <v>13514.4</v>
      </c>
      <c r="K14" s="59">
        <f>SUM(K13:K13)</f>
        <v>386</v>
      </c>
      <c r="L14" s="45" t="s">
        <v>26</v>
      </c>
      <c r="M14" s="91">
        <f>SUM(M13:M13)</f>
        <v>2196080</v>
      </c>
      <c r="N14" s="91">
        <f>SUM(N13:N13)</f>
        <v>0</v>
      </c>
      <c r="O14" s="93">
        <f>SUM(O13:O13)</f>
        <v>933334</v>
      </c>
      <c r="P14" s="91">
        <f>SUM(P13:P13)</f>
        <v>933334</v>
      </c>
      <c r="Q14" s="91">
        <f>SUM(Q13:Q13)</f>
        <v>329412</v>
      </c>
      <c r="R14" s="91">
        <f t="shared" si="2"/>
        <v>150.7820331488678</v>
      </c>
      <c r="S14" s="91">
        <v>3900</v>
      </c>
      <c r="T14" s="57" t="s">
        <v>59</v>
      </c>
      <c r="U14" s="48"/>
      <c r="V14" s="49">
        <f t="shared" si="0"/>
        <v>1616.1000000000004</v>
      </c>
      <c r="W14" s="49">
        <f t="shared" si="1"/>
        <v>1050.2000000000007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s="17" customFormat="1" ht="37.5" customHeight="1">
      <c r="A15" s="50">
        <v>3</v>
      </c>
      <c r="B15" s="51" t="s">
        <v>80</v>
      </c>
      <c r="C15" s="60">
        <v>1983</v>
      </c>
      <c r="D15" s="46"/>
      <c r="E15" s="53" t="s">
        <v>55</v>
      </c>
      <c r="F15" s="61">
        <v>5</v>
      </c>
      <c r="G15" s="61">
        <v>8</v>
      </c>
      <c r="H15" s="55">
        <v>7491.7</v>
      </c>
      <c r="I15" s="62">
        <v>6942.2</v>
      </c>
      <c r="J15" s="62">
        <v>5628.2</v>
      </c>
      <c r="K15" s="61">
        <v>235</v>
      </c>
      <c r="L15" s="56" t="s">
        <v>27</v>
      </c>
      <c r="M15" s="91">
        <f>SUM(N15:Q15)</f>
        <v>2509190</v>
      </c>
      <c r="N15" s="91">
        <v>0</v>
      </c>
      <c r="O15" s="91">
        <v>0</v>
      </c>
      <c r="P15" s="91">
        <v>0</v>
      </c>
      <c r="Q15" s="91">
        <v>2509190</v>
      </c>
      <c r="R15" s="92">
        <f t="shared" si="2"/>
        <v>361.44017746535684</v>
      </c>
      <c r="S15" s="91">
        <v>3900</v>
      </c>
      <c r="T15" s="57" t="s">
        <v>59</v>
      </c>
      <c r="U15" s="48"/>
      <c r="V15" s="49">
        <f t="shared" si="0"/>
        <v>549.5</v>
      </c>
      <c r="W15" s="49">
        <f t="shared" si="1"/>
        <v>1314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6" s="17" customFormat="1" ht="37.5" customHeight="1">
      <c r="A16" s="50">
        <v>4</v>
      </c>
      <c r="B16" s="51" t="s">
        <v>81</v>
      </c>
      <c r="C16" s="60">
        <v>1986</v>
      </c>
      <c r="D16" s="46"/>
      <c r="E16" s="53" t="s">
        <v>55</v>
      </c>
      <c r="F16" s="61">
        <v>5</v>
      </c>
      <c r="G16" s="61">
        <v>2</v>
      </c>
      <c r="H16" s="55">
        <v>1995.2</v>
      </c>
      <c r="I16" s="62">
        <v>1684.2</v>
      </c>
      <c r="J16" s="62">
        <v>1677</v>
      </c>
      <c r="K16" s="61">
        <v>68</v>
      </c>
      <c r="L16" s="56" t="s">
        <v>53</v>
      </c>
      <c r="M16" s="91">
        <f>SUM(N16:Q16)</f>
        <v>783372</v>
      </c>
      <c r="N16" s="91">
        <v>0</v>
      </c>
      <c r="O16" s="91">
        <v>0</v>
      </c>
      <c r="P16" s="91">
        <v>0</v>
      </c>
      <c r="Q16" s="91">
        <v>783372</v>
      </c>
      <c r="R16" s="92">
        <f t="shared" si="2"/>
        <v>465.13003206270037</v>
      </c>
      <c r="S16" s="91">
        <v>3900</v>
      </c>
      <c r="T16" s="57" t="s">
        <v>59</v>
      </c>
      <c r="U16" s="48"/>
      <c r="V16" s="49">
        <f t="shared" si="0"/>
        <v>311</v>
      </c>
      <c r="W16" s="49">
        <f t="shared" si="1"/>
        <v>7.2000000000000455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</row>
    <row r="17" spans="1:36" s="17" customFormat="1" ht="37.5" customHeight="1">
      <c r="A17" s="50">
        <v>9</v>
      </c>
      <c r="B17" s="51" t="s">
        <v>82</v>
      </c>
      <c r="C17" s="60">
        <v>1956</v>
      </c>
      <c r="D17" s="46"/>
      <c r="E17" s="63" t="s">
        <v>28</v>
      </c>
      <c r="F17" s="61">
        <v>3</v>
      </c>
      <c r="G17" s="61">
        <v>2</v>
      </c>
      <c r="H17" s="55">
        <v>1380</v>
      </c>
      <c r="I17" s="62">
        <v>1268.1</v>
      </c>
      <c r="J17" s="62">
        <v>986</v>
      </c>
      <c r="K17" s="61">
        <v>33</v>
      </c>
      <c r="L17" s="56" t="s">
        <v>27</v>
      </c>
      <c r="M17" s="91">
        <f>SUM(N17:Q17)</f>
        <v>1695027</v>
      </c>
      <c r="N17" s="91">
        <v>0</v>
      </c>
      <c r="O17" s="91">
        <v>0</v>
      </c>
      <c r="P17" s="91">
        <v>0</v>
      </c>
      <c r="Q17" s="91">
        <v>1695027</v>
      </c>
      <c r="R17" s="92">
        <f t="shared" si="2"/>
        <v>1336.6666666666667</v>
      </c>
      <c r="S17" s="91">
        <v>3900</v>
      </c>
      <c r="T17" s="57" t="s">
        <v>59</v>
      </c>
      <c r="U17" s="48"/>
      <c r="V17" s="49">
        <f t="shared" si="0"/>
        <v>111.90000000000009</v>
      </c>
      <c r="W17" s="49">
        <f t="shared" si="1"/>
        <v>282.0999999999999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</row>
    <row r="18" spans="1:36" s="17" customFormat="1" ht="37.5" customHeight="1">
      <c r="A18" s="50">
        <v>14</v>
      </c>
      <c r="B18" s="51" t="s">
        <v>83</v>
      </c>
      <c r="C18" s="60">
        <v>1990</v>
      </c>
      <c r="D18" s="64"/>
      <c r="E18" s="53" t="s">
        <v>55</v>
      </c>
      <c r="F18" s="61">
        <v>9</v>
      </c>
      <c r="G18" s="61">
        <v>3</v>
      </c>
      <c r="H18" s="55">
        <v>7114.1</v>
      </c>
      <c r="I18" s="62">
        <v>6544</v>
      </c>
      <c r="J18" s="62">
        <v>5307</v>
      </c>
      <c r="K18" s="61">
        <v>252</v>
      </c>
      <c r="L18" s="56" t="s">
        <v>27</v>
      </c>
      <c r="M18" s="91">
        <f>SUM(N18:Q18)</f>
        <v>1524800</v>
      </c>
      <c r="N18" s="91">
        <v>0</v>
      </c>
      <c r="O18" s="91">
        <v>0</v>
      </c>
      <c r="P18" s="91">
        <v>0</v>
      </c>
      <c r="Q18" s="91">
        <v>1524800</v>
      </c>
      <c r="R18" s="92">
        <f t="shared" si="2"/>
        <v>233.00733496332518</v>
      </c>
      <c r="S18" s="91">
        <v>3900</v>
      </c>
      <c r="T18" s="57" t="s">
        <v>59</v>
      </c>
      <c r="U18" s="48"/>
      <c r="V18" s="49">
        <f t="shared" si="0"/>
        <v>570.1000000000004</v>
      </c>
      <c r="W18" s="49">
        <f t="shared" si="1"/>
        <v>1237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</row>
    <row r="19" spans="1:36" s="17" customFormat="1" ht="20.25">
      <c r="A19" s="50"/>
      <c r="B19" s="51" t="s">
        <v>76</v>
      </c>
      <c r="C19" s="52"/>
      <c r="D19" s="43"/>
      <c r="E19" s="63"/>
      <c r="F19" s="54"/>
      <c r="G19" s="54"/>
      <c r="H19" s="58">
        <f>SUM(H15:H18)</f>
        <v>17981</v>
      </c>
      <c r="I19" s="58">
        <f>SUM(I15:I18)</f>
        <v>16438.5</v>
      </c>
      <c r="J19" s="58">
        <f>SUM(J15:J18)</f>
        <v>13598.2</v>
      </c>
      <c r="K19" s="59">
        <f>SUM(K15:K18)</f>
        <v>588</v>
      </c>
      <c r="L19" s="45" t="s">
        <v>26</v>
      </c>
      <c r="M19" s="91">
        <f aca="true" t="shared" si="3" ref="M19:R19">SUM(M15:M18)</f>
        <v>6512389</v>
      </c>
      <c r="N19" s="91">
        <f t="shared" si="3"/>
        <v>0</v>
      </c>
      <c r="O19" s="91">
        <f t="shared" si="3"/>
        <v>0</v>
      </c>
      <c r="P19" s="91">
        <f t="shared" si="3"/>
        <v>0</v>
      </c>
      <c r="Q19" s="91">
        <f t="shared" si="3"/>
        <v>6512389</v>
      </c>
      <c r="R19" s="91">
        <f t="shared" si="3"/>
        <v>2396.244211158049</v>
      </c>
      <c r="S19" s="91">
        <v>3900</v>
      </c>
      <c r="T19" s="57" t="s">
        <v>59</v>
      </c>
      <c r="U19" s="48"/>
      <c r="V19" s="49">
        <f t="shared" si="0"/>
        <v>1542.5</v>
      </c>
      <c r="W19" s="49">
        <f t="shared" si="1"/>
        <v>2840.2999999999993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20" ht="20.25" customHeight="1">
      <c r="A20" s="74"/>
      <c r="B20" s="74"/>
      <c r="C20" s="74"/>
      <c r="D20" s="74"/>
      <c r="E20" s="74"/>
      <c r="F20" s="80"/>
      <c r="G20" s="80"/>
      <c r="H20" s="81"/>
      <c r="I20" s="81"/>
      <c r="J20" s="81"/>
      <c r="K20" s="80"/>
      <c r="L20" s="76"/>
      <c r="M20" s="77"/>
      <c r="N20" s="77"/>
      <c r="O20" s="77"/>
      <c r="P20" s="77"/>
      <c r="Q20" s="77"/>
      <c r="R20" s="77"/>
      <c r="S20" s="77"/>
      <c r="T20" s="82"/>
    </row>
    <row r="21" ht="20.25" customHeight="1"/>
    <row r="22" spans="1:12" ht="18.75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4" spans="1:3" ht="18.75">
      <c r="A24" s="120"/>
      <c r="B24" s="120"/>
      <c r="C24" s="122"/>
    </row>
    <row r="25" spans="1:4" ht="18.75">
      <c r="A25" s="120"/>
      <c r="B25" s="120"/>
      <c r="C25" s="122"/>
      <c r="D25" s="120"/>
    </row>
    <row r="26" spans="1:2" ht="18.75">
      <c r="A26" s="120"/>
      <c r="B26" s="120"/>
    </row>
    <row r="27" spans="1:2" ht="18.75">
      <c r="A27" s="120"/>
      <c r="B27" s="120"/>
    </row>
  </sheetData>
  <sheetProtection/>
  <autoFilter ref="A11:U19"/>
  <mergeCells count="29">
    <mergeCell ref="B3:T3"/>
    <mergeCell ref="A12:T12"/>
    <mergeCell ref="A2:T2"/>
    <mergeCell ref="A5:T5"/>
    <mergeCell ref="S7:S9"/>
    <mergeCell ref="F7:F10"/>
    <mergeCell ref="G7:G10"/>
    <mergeCell ref="T7:T10"/>
    <mergeCell ref="I8:I9"/>
    <mergeCell ref="J8:J9"/>
    <mergeCell ref="A7:A10"/>
    <mergeCell ref="R7:R9"/>
    <mergeCell ref="E7:E10"/>
    <mergeCell ref="C8:C10"/>
    <mergeCell ref="D8:D10"/>
    <mergeCell ref="B7:B10"/>
    <mergeCell ref="C7:D7"/>
    <mergeCell ref="K7:K9"/>
    <mergeCell ref="L7:L10"/>
    <mergeCell ref="M7:Q7"/>
    <mergeCell ref="M8:M9"/>
    <mergeCell ref="N8:Q8"/>
    <mergeCell ref="H7:H9"/>
    <mergeCell ref="I7:J7"/>
    <mergeCell ref="A26:B26"/>
    <mergeCell ref="A27:B27"/>
    <mergeCell ref="A22:L22"/>
    <mergeCell ref="A24:C24"/>
    <mergeCell ref="A25:D25"/>
  </mergeCells>
  <conditionalFormatting sqref="H13:I13">
    <cfRule type="cellIs" priority="28" dxfId="1" operator="equal" stopIfTrue="1">
      <formula>"н/д"</formula>
    </cfRule>
  </conditionalFormatting>
  <dataValidations count="1">
    <dataValidation type="decimal" operator="greaterThan" allowBlank="1" showInputMessage="1" showErrorMessage="1" sqref="H13:I13">
      <formula1>0</formula1>
    </dataValidation>
  </dataValidations>
  <printOptions/>
  <pageMargins left="0.3937007874015748" right="0.3937007874015748" top="0.7874015748031497" bottom="0.3937007874015748" header="0.31496062992125984" footer="0.31496062992125984"/>
  <pageSetup fitToHeight="0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8"/>
  <sheetViews>
    <sheetView zoomScale="70" zoomScaleNormal="70" zoomScalePageLayoutView="0" workbookViewId="0" topLeftCell="A4">
      <selection activeCell="A9" sqref="A9:S9"/>
    </sheetView>
  </sheetViews>
  <sheetFormatPr defaultColWidth="8.8515625" defaultRowHeight="15"/>
  <cols>
    <col min="1" max="1" width="6.7109375" style="18" customWidth="1"/>
    <col min="2" max="2" width="34.7109375" style="9" customWidth="1"/>
    <col min="3" max="3" width="21.140625" style="8" customWidth="1"/>
    <col min="4" max="4" width="19.28125" style="8" customWidth="1"/>
    <col min="5" max="5" width="14.140625" style="8" customWidth="1"/>
    <col min="6" max="6" width="19.28125" style="8" customWidth="1"/>
    <col min="7" max="7" width="15.00390625" style="8" customWidth="1"/>
    <col min="8" max="8" width="21.28125" style="8" customWidth="1"/>
    <col min="9" max="10" width="13.00390625" style="8" customWidth="1"/>
    <col min="11" max="11" width="12.00390625" style="8" customWidth="1"/>
    <col min="12" max="12" width="15.421875" style="8" customWidth="1"/>
    <col min="13" max="13" width="9.140625" style="8" bestFit="1" customWidth="1"/>
    <col min="14" max="14" width="8.7109375" style="8" customWidth="1"/>
    <col min="15" max="15" width="12.28125" style="8" customWidth="1"/>
    <col min="16" max="16" width="13.00390625" style="8" customWidth="1"/>
    <col min="17" max="17" width="12.00390625" style="8" customWidth="1"/>
    <col min="18" max="18" width="12.7109375" style="8" customWidth="1"/>
    <col min="19" max="19" width="14.57421875" style="8" customWidth="1"/>
    <col min="20" max="20" width="21.421875" style="9" customWidth="1"/>
    <col min="21" max="21" width="21.421875" style="9" bestFit="1" customWidth="1"/>
    <col min="22" max="22" width="16.421875" style="9" bestFit="1" customWidth="1"/>
    <col min="23" max="23" width="8.8515625" style="9" customWidth="1"/>
    <col min="24" max="24" width="9.140625" style="9" bestFit="1" customWidth="1"/>
    <col min="25" max="25" width="8.8515625" style="9" customWidth="1"/>
    <col min="26" max="26" width="9.140625" style="9" bestFit="1" customWidth="1"/>
    <col min="27" max="27" width="8.8515625" style="9" customWidth="1"/>
    <col min="28" max="28" width="9.140625" style="9" bestFit="1" customWidth="1"/>
    <col min="29" max="29" width="8.8515625" style="9" customWidth="1"/>
    <col min="30" max="30" width="9.140625" style="9" bestFit="1" customWidth="1"/>
    <col min="31" max="31" width="8.8515625" style="9" customWidth="1"/>
    <col min="32" max="32" width="9.140625" style="9" bestFit="1" customWidth="1"/>
    <col min="33" max="33" width="8.8515625" style="9" customWidth="1"/>
    <col min="34" max="34" width="9.140625" style="9" bestFit="1" customWidth="1"/>
    <col min="35" max="35" width="8.8515625" style="9" customWidth="1"/>
    <col min="36" max="36" width="9.140625" style="9" bestFit="1" customWidth="1"/>
    <col min="37" max="37" width="8.8515625" style="9" customWidth="1"/>
    <col min="38" max="38" width="9.140625" style="9" bestFit="1" customWidth="1"/>
    <col min="39" max="39" width="8.8515625" style="9" customWidth="1"/>
    <col min="40" max="40" width="9.140625" style="9" bestFit="1" customWidth="1"/>
    <col min="41" max="41" width="8.8515625" style="9" customWidth="1"/>
    <col min="42" max="42" width="9.140625" style="9" bestFit="1" customWidth="1"/>
    <col min="43" max="43" width="8.8515625" style="9" customWidth="1"/>
    <col min="44" max="44" width="9.140625" style="9" bestFit="1" customWidth="1"/>
    <col min="45" max="45" width="8.8515625" style="9" customWidth="1"/>
    <col min="46" max="46" width="9.140625" style="9" bestFit="1" customWidth="1"/>
    <col min="47" max="47" width="8.8515625" style="9" customWidth="1"/>
    <col min="48" max="48" width="9.140625" style="9" bestFit="1" customWidth="1"/>
    <col min="49" max="49" width="8.8515625" style="9" customWidth="1"/>
    <col min="50" max="50" width="9.140625" style="9" bestFit="1" customWidth="1"/>
    <col min="51" max="51" width="8.8515625" style="9" customWidth="1"/>
    <col min="52" max="52" width="9.140625" style="9" bestFit="1" customWidth="1"/>
    <col min="53" max="53" width="8.8515625" style="9" customWidth="1"/>
    <col min="54" max="54" width="9.140625" style="9" bestFit="1" customWidth="1"/>
    <col min="55" max="55" width="8.8515625" style="9" customWidth="1"/>
    <col min="56" max="56" width="9.140625" style="9" bestFit="1" customWidth="1"/>
    <col min="57" max="57" width="8.8515625" style="9" customWidth="1"/>
    <col min="58" max="58" width="9.140625" style="9" bestFit="1" customWidth="1"/>
    <col min="59" max="59" width="8.8515625" style="9" customWidth="1"/>
    <col min="60" max="60" width="9.140625" style="9" bestFit="1" customWidth="1"/>
    <col min="61" max="61" width="8.8515625" style="9" customWidth="1"/>
    <col min="62" max="62" width="9.140625" style="9" bestFit="1" customWidth="1"/>
    <col min="63" max="63" width="8.8515625" style="9" customWidth="1"/>
    <col min="64" max="64" width="9.140625" style="9" bestFit="1" customWidth="1"/>
    <col min="65" max="65" width="8.8515625" style="9" customWidth="1"/>
    <col min="66" max="66" width="9.140625" style="9" bestFit="1" customWidth="1"/>
    <col min="67" max="67" width="8.8515625" style="9" customWidth="1"/>
    <col min="68" max="68" width="9.140625" style="9" bestFit="1" customWidth="1"/>
    <col min="69" max="69" width="8.8515625" style="9" customWidth="1"/>
    <col min="70" max="70" width="9.140625" style="9" bestFit="1" customWidth="1"/>
    <col min="71" max="71" width="8.8515625" style="9" customWidth="1"/>
    <col min="72" max="72" width="9.140625" style="9" bestFit="1" customWidth="1"/>
    <col min="73" max="73" width="8.8515625" style="9" customWidth="1"/>
    <col min="74" max="74" width="9.140625" style="9" bestFit="1" customWidth="1"/>
    <col min="75" max="75" width="8.8515625" style="9" customWidth="1"/>
    <col min="76" max="76" width="9.140625" style="9" bestFit="1" customWidth="1"/>
    <col min="77" max="77" width="8.8515625" style="9" customWidth="1"/>
    <col min="78" max="78" width="9.140625" style="9" bestFit="1" customWidth="1"/>
    <col min="79" max="79" width="8.8515625" style="9" customWidth="1"/>
    <col min="80" max="80" width="9.140625" style="9" bestFit="1" customWidth="1"/>
    <col min="81" max="81" width="8.8515625" style="9" customWidth="1"/>
    <col min="82" max="82" width="9.140625" style="9" bestFit="1" customWidth="1"/>
    <col min="83" max="83" width="8.8515625" style="9" customWidth="1"/>
    <col min="84" max="84" width="9.140625" style="9" bestFit="1" customWidth="1"/>
    <col min="85" max="85" width="8.8515625" style="9" customWidth="1"/>
    <col min="86" max="86" width="9.140625" style="9" bestFit="1" customWidth="1"/>
    <col min="87" max="87" width="8.8515625" style="9" customWidth="1"/>
    <col min="88" max="88" width="9.140625" style="9" bestFit="1" customWidth="1"/>
    <col min="89" max="89" width="8.8515625" style="9" customWidth="1"/>
    <col min="90" max="90" width="9.140625" style="9" bestFit="1" customWidth="1"/>
    <col min="91" max="91" width="8.8515625" style="9" customWidth="1"/>
    <col min="92" max="92" width="9.140625" style="9" bestFit="1" customWidth="1"/>
    <col min="93" max="93" width="8.8515625" style="9" customWidth="1"/>
    <col min="94" max="94" width="9.140625" style="9" bestFit="1" customWidth="1"/>
    <col min="95" max="95" width="8.8515625" style="9" customWidth="1"/>
    <col min="96" max="96" width="9.140625" style="9" bestFit="1" customWidth="1"/>
    <col min="97" max="97" width="8.8515625" style="9" customWidth="1"/>
    <col min="98" max="98" width="9.140625" style="9" bestFit="1" customWidth="1"/>
    <col min="99" max="99" width="8.8515625" style="9" customWidth="1"/>
    <col min="100" max="100" width="9.140625" style="9" bestFit="1" customWidth="1"/>
    <col min="101" max="101" width="8.8515625" style="9" customWidth="1"/>
    <col min="102" max="102" width="9.140625" style="9" bestFit="1" customWidth="1"/>
    <col min="103" max="103" width="8.8515625" style="9" customWidth="1"/>
    <col min="104" max="104" width="9.140625" style="9" bestFit="1" customWidth="1"/>
    <col min="105" max="105" width="8.8515625" style="9" customWidth="1"/>
    <col min="106" max="106" width="9.140625" style="9" bestFit="1" customWidth="1"/>
    <col min="107" max="107" width="8.8515625" style="9" customWidth="1"/>
    <col min="108" max="108" width="9.140625" style="9" bestFit="1" customWidth="1"/>
    <col min="109" max="109" width="8.8515625" style="9" customWidth="1"/>
    <col min="110" max="110" width="9.140625" style="9" bestFit="1" customWidth="1"/>
    <col min="111" max="111" width="8.8515625" style="9" customWidth="1"/>
    <col min="112" max="112" width="9.140625" style="9" bestFit="1" customWidth="1"/>
    <col min="113" max="113" width="8.8515625" style="9" customWidth="1"/>
    <col min="114" max="114" width="9.140625" style="9" bestFit="1" customWidth="1"/>
    <col min="115" max="115" width="8.8515625" style="9" customWidth="1"/>
    <col min="116" max="116" width="9.140625" style="9" bestFit="1" customWidth="1"/>
    <col min="117" max="117" width="8.8515625" style="9" customWidth="1"/>
    <col min="118" max="118" width="9.140625" style="9" bestFit="1" customWidth="1"/>
    <col min="119" max="119" width="8.8515625" style="9" customWidth="1"/>
    <col min="120" max="120" width="9.140625" style="9" bestFit="1" customWidth="1"/>
    <col min="121" max="121" width="8.8515625" style="9" customWidth="1"/>
    <col min="122" max="122" width="9.140625" style="9" bestFit="1" customWidth="1"/>
    <col min="123" max="123" width="8.8515625" style="9" customWidth="1"/>
    <col min="124" max="124" width="9.140625" style="9" bestFit="1" customWidth="1"/>
    <col min="125" max="125" width="8.8515625" style="9" customWidth="1"/>
    <col min="126" max="126" width="9.140625" style="9" bestFit="1" customWidth="1"/>
    <col min="127" max="127" width="8.8515625" style="9" customWidth="1"/>
    <col min="128" max="128" width="9.140625" style="9" bestFit="1" customWidth="1"/>
    <col min="129" max="129" width="8.8515625" style="9" customWidth="1"/>
    <col min="130" max="130" width="9.140625" style="9" bestFit="1" customWidth="1"/>
    <col min="131" max="131" width="8.8515625" style="9" customWidth="1"/>
    <col min="132" max="132" width="9.140625" style="9" bestFit="1" customWidth="1"/>
    <col min="133" max="133" width="8.8515625" style="9" customWidth="1"/>
    <col min="134" max="134" width="9.140625" style="9" bestFit="1" customWidth="1"/>
    <col min="135" max="135" width="8.8515625" style="9" customWidth="1"/>
    <col min="136" max="136" width="9.140625" style="9" bestFit="1" customWidth="1"/>
    <col min="137" max="137" width="8.8515625" style="9" customWidth="1"/>
    <col min="138" max="138" width="9.140625" style="9" bestFit="1" customWidth="1"/>
    <col min="139" max="139" width="8.8515625" style="9" customWidth="1"/>
    <col min="140" max="140" width="9.140625" style="9" bestFit="1" customWidth="1"/>
    <col min="141" max="141" width="8.8515625" style="9" customWidth="1"/>
    <col min="142" max="142" width="9.140625" style="9" bestFit="1" customWidth="1"/>
    <col min="143" max="143" width="8.8515625" style="9" customWidth="1"/>
    <col min="144" max="144" width="9.140625" style="9" bestFit="1" customWidth="1"/>
    <col min="145" max="145" width="8.8515625" style="9" customWidth="1"/>
    <col min="146" max="146" width="9.140625" style="9" bestFit="1" customWidth="1"/>
    <col min="147" max="147" width="8.8515625" style="9" customWidth="1"/>
    <col min="148" max="148" width="9.140625" style="9" bestFit="1" customWidth="1"/>
    <col min="149" max="149" width="8.8515625" style="9" customWidth="1"/>
    <col min="150" max="150" width="9.140625" style="9" bestFit="1" customWidth="1"/>
    <col min="151" max="151" width="8.8515625" style="9" customWidth="1"/>
    <col min="152" max="152" width="9.140625" style="9" bestFit="1" customWidth="1"/>
    <col min="153" max="153" width="8.8515625" style="9" customWidth="1"/>
    <col min="154" max="154" width="9.140625" style="9" bestFit="1" customWidth="1"/>
    <col min="155" max="155" width="8.8515625" style="9" customWidth="1"/>
    <col min="156" max="156" width="9.140625" style="9" bestFit="1" customWidth="1"/>
    <col min="157" max="157" width="8.8515625" style="9" customWidth="1"/>
    <col min="158" max="158" width="9.140625" style="9" bestFit="1" customWidth="1"/>
    <col min="159" max="159" width="8.8515625" style="9" customWidth="1"/>
    <col min="160" max="160" width="9.140625" style="9" bestFit="1" customWidth="1"/>
    <col min="161" max="161" width="8.8515625" style="9" customWidth="1"/>
    <col min="162" max="162" width="9.140625" style="9" bestFit="1" customWidth="1"/>
    <col min="163" max="163" width="8.8515625" style="9" customWidth="1"/>
    <col min="164" max="164" width="9.140625" style="9" bestFit="1" customWidth="1"/>
    <col min="165" max="165" width="8.8515625" style="9" customWidth="1"/>
    <col min="166" max="166" width="9.140625" style="9" bestFit="1" customWidth="1"/>
    <col min="167" max="167" width="8.8515625" style="9" customWidth="1"/>
    <col min="168" max="168" width="9.140625" style="9" bestFit="1" customWidth="1"/>
    <col min="169" max="169" width="8.8515625" style="9" customWidth="1"/>
    <col min="170" max="170" width="9.140625" style="9" bestFit="1" customWidth="1"/>
    <col min="171" max="171" width="8.8515625" style="9" customWidth="1"/>
    <col min="172" max="172" width="9.140625" style="9" bestFit="1" customWidth="1"/>
    <col min="173" max="173" width="8.8515625" style="9" customWidth="1"/>
    <col min="174" max="174" width="9.140625" style="9" bestFit="1" customWidth="1"/>
    <col min="175" max="175" width="8.8515625" style="9" customWidth="1"/>
    <col min="176" max="176" width="9.140625" style="9" bestFit="1" customWidth="1"/>
    <col min="177" max="177" width="8.8515625" style="9" customWidth="1"/>
    <col min="178" max="178" width="9.140625" style="9" bestFit="1" customWidth="1"/>
    <col min="179" max="179" width="8.8515625" style="9" customWidth="1"/>
    <col min="180" max="180" width="9.140625" style="9" bestFit="1" customWidth="1"/>
    <col min="181" max="181" width="8.8515625" style="9" customWidth="1"/>
    <col min="182" max="182" width="9.140625" style="9" bestFit="1" customWidth="1"/>
    <col min="183" max="183" width="8.8515625" style="9" customWidth="1"/>
    <col min="184" max="184" width="9.140625" style="9" bestFit="1" customWidth="1"/>
    <col min="185" max="185" width="8.8515625" style="9" customWidth="1"/>
    <col min="186" max="186" width="9.140625" style="9" bestFit="1" customWidth="1"/>
    <col min="187" max="187" width="8.8515625" style="9" customWidth="1"/>
    <col min="188" max="188" width="9.140625" style="9" bestFit="1" customWidth="1"/>
    <col min="189" max="189" width="8.8515625" style="9" customWidth="1"/>
    <col min="190" max="190" width="9.140625" style="9" bestFit="1" customWidth="1"/>
    <col min="191" max="191" width="8.8515625" style="9" customWidth="1"/>
    <col min="192" max="192" width="9.140625" style="9" bestFit="1" customWidth="1"/>
    <col min="193" max="193" width="8.8515625" style="9" customWidth="1"/>
    <col min="194" max="194" width="9.140625" style="9" bestFit="1" customWidth="1"/>
    <col min="195" max="195" width="8.8515625" style="9" customWidth="1"/>
    <col min="196" max="196" width="9.140625" style="9" bestFit="1" customWidth="1"/>
    <col min="197" max="197" width="8.8515625" style="9" customWidth="1"/>
    <col min="198" max="198" width="9.140625" style="9" bestFit="1" customWidth="1"/>
    <col min="199" max="199" width="8.8515625" style="9" customWidth="1"/>
    <col min="200" max="200" width="9.140625" style="9" bestFit="1" customWidth="1"/>
    <col min="201" max="201" width="8.8515625" style="9" customWidth="1"/>
    <col min="202" max="202" width="9.140625" style="9" bestFit="1" customWidth="1"/>
    <col min="203" max="203" width="8.8515625" style="9" customWidth="1"/>
    <col min="204" max="204" width="9.140625" style="9" bestFit="1" customWidth="1"/>
    <col min="205" max="205" width="8.8515625" style="9" customWidth="1"/>
    <col min="206" max="206" width="9.140625" style="9" bestFit="1" customWidth="1"/>
    <col min="207" max="207" width="8.8515625" style="9" customWidth="1"/>
    <col min="208" max="208" width="9.140625" style="9" bestFit="1" customWidth="1"/>
    <col min="209" max="209" width="8.8515625" style="9" customWidth="1"/>
    <col min="210" max="210" width="9.140625" style="9" bestFit="1" customWidth="1"/>
    <col min="211" max="211" width="8.8515625" style="9" customWidth="1"/>
    <col min="212" max="212" width="9.140625" style="9" bestFit="1" customWidth="1"/>
    <col min="213" max="213" width="8.8515625" style="9" customWidth="1"/>
    <col min="214" max="214" width="9.140625" style="9" bestFit="1" customWidth="1"/>
    <col min="215" max="215" width="8.8515625" style="9" customWidth="1"/>
    <col min="216" max="216" width="9.140625" style="9" bestFit="1" customWidth="1"/>
    <col min="217" max="217" width="8.8515625" style="9" customWidth="1"/>
    <col min="218" max="218" width="9.140625" style="9" bestFit="1" customWidth="1"/>
    <col min="219" max="219" width="8.8515625" style="9" customWidth="1"/>
    <col min="220" max="220" width="9.140625" style="9" bestFit="1" customWidth="1"/>
    <col min="221" max="221" width="8.8515625" style="9" customWidth="1"/>
    <col min="222" max="222" width="9.140625" style="9" bestFit="1" customWidth="1"/>
    <col min="223" max="223" width="8.8515625" style="9" customWidth="1"/>
    <col min="224" max="224" width="9.140625" style="9" bestFit="1" customWidth="1"/>
    <col min="225" max="225" width="8.8515625" style="9" customWidth="1"/>
    <col min="226" max="226" width="9.140625" style="9" bestFit="1" customWidth="1"/>
    <col min="227" max="227" width="8.8515625" style="9" customWidth="1"/>
    <col min="228" max="228" width="9.140625" style="9" bestFit="1" customWidth="1"/>
    <col min="229" max="229" width="8.8515625" style="9" customWidth="1"/>
    <col min="230" max="230" width="9.140625" style="9" bestFit="1" customWidth="1"/>
    <col min="231" max="231" width="8.8515625" style="9" customWidth="1"/>
    <col min="232" max="232" width="9.140625" style="9" bestFit="1" customWidth="1"/>
    <col min="233" max="233" width="8.8515625" style="9" customWidth="1"/>
    <col min="234" max="234" width="9.140625" style="9" bestFit="1" customWidth="1"/>
    <col min="235" max="235" width="8.8515625" style="9" customWidth="1"/>
    <col min="236" max="236" width="9.140625" style="9" bestFit="1" customWidth="1"/>
    <col min="237" max="237" width="8.8515625" style="9" customWidth="1"/>
    <col min="238" max="238" width="9.140625" style="9" bestFit="1" customWidth="1"/>
    <col min="239" max="239" width="8.8515625" style="9" customWidth="1"/>
    <col min="240" max="240" width="9.140625" style="9" bestFit="1" customWidth="1"/>
    <col min="241" max="241" width="8.8515625" style="9" customWidth="1"/>
    <col min="242" max="242" width="9.140625" style="9" bestFit="1" customWidth="1"/>
    <col min="243" max="243" width="8.8515625" style="9" customWidth="1"/>
    <col min="244" max="244" width="9.140625" style="9" bestFit="1" customWidth="1"/>
    <col min="245" max="245" width="8.8515625" style="9" customWidth="1"/>
    <col min="246" max="246" width="9.140625" style="9" bestFit="1" customWidth="1"/>
    <col min="247" max="247" width="8.8515625" style="9" customWidth="1"/>
    <col min="248" max="248" width="9.140625" style="9" bestFit="1" customWidth="1"/>
    <col min="249" max="249" width="8.8515625" style="9" customWidth="1"/>
    <col min="250" max="250" width="9.140625" style="9" bestFit="1" customWidth="1"/>
    <col min="251" max="251" width="8.8515625" style="9" customWidth="1"/>
    <col min="252" max="252" width="9.140625" style="9" bestFit="1" customWidth="1"/>
    <col min="253" max="253" width="8.8515625" style="9" customWidth="1"/>
    <col min="254" max="254" width="9.140625" style="9" bestFit="1" customWidth="1"/>
    <col min="255" max="16384" width="8.8515625" style="9" customWidth="1"/>
  </cols>
  <sheetData>
    <row r="1" spans="1:21" s="10" customFormat="1" ht="18.75" customHeight="1">
      <c r="A1" s="140" t="s">
        <v>86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s="10" customFormat="1" ht="18.7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19" s="10" customFormat="1" ht="18.75">
      <c r="A3" s="145" t="s">
        <v>87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3:19" s="10" customFormat="1" ht="18.7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10" customFormat="1" ht="18.75">
      <c r="A5" s="109" t="s">
        <v>29</v>
      </c>
      <c r="B5" s="109" t="s">
        <v>1</v>
      </c>
      <c r="C5" s="144" t="s">
        <v>30</v>
      </c>
      <c r="D5" s="124" t="s">
        <v>31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44" t="s">
        <v>54</v>
      </c>
      <c r="P5" s="144"/>
      <c r="Q5" s="144"/>
      <c r="R5" s="144"/>
      <c r="S5" s="144"/>
    </row>
    <row r="6" spans="1:19" s="10" customFormat="1" ht="136.5" customHeight="1">
      <c r="A6" s="109"/>
      <c r="B6" s="109"/>
      <c r="C6" s="144"/>
      <c r="D6" s="28" t="s">
        <v>32</v>
      </c>
      <c r="E6" s="144" t="s">
        <v>33</v>
      </c>
      <c r="F6" s="144"/>
      <c r="G6" s="144" t="s">
        <v>27</v>
      </c>
      <c r="H6" s="144"/>
      <c r="I6" s="144" t="s">
        <v>34</v>
      </c>
      <c r="J6" s="144"/>
      <c r="K6" s="144" t="s">
        <v>35</v>
      </c>
      <c r="L6" s="144"/>
      <c r="M6" s="144" t="s">
        <v>36</v>
      </c>
      <c r="N6" s="144"/>
      <c r="O6" s="144" t="s">
        <v>37</v>
      </c>
      <c r="P6" s="144"/>
      <c r="Q6" s="144" t="s">
        <v>38</v>
      </c>
      <c r="R6" s="144"/>
      <c r="S6" s="28" t="s">
        <v>39</v>
      </c>
    </row>
    <row r="7" spans="1:19" s="10" customFormat="1" ht="18.75">
      <c r="A7" s="109"/>
      <c r="B7" s="109"/>
      <c r="C7" s="28" t="s">
        <v>24</v>
      </c>
      <c r="D7" s="28" t="s">
        <v>24</v>
      </c>
      <c r="E7" s="28" t="s">
        <v>40</v>
      </c>
      <c r="F7" s="28" t="s">
        <v>24</v>
      </c>
      <c r="G7" s="28" t="s">
        <v>41</v>
      </c>
      <c r="H7" s="28" t="s">
        <v>24</v>
      </c>
      <c r="I7" s="28" t="s">
        <v>41</v>
      </c>
      <c r="J7" s="28" t="s">
        <v>24</v>
      </c>
      <c r="K7" s="28" t="s">
        <v>41</v>
      </c>
      <c r="L7" s="28" t="s">
        <v>24</v>
      </c>
      <c r="M7" s="28" t="s">
        <v>42</v>
      </c>
      <c r="N7" s="28" t="s">
        <v>24</v>
      </c>
      <c r="O7" s="28" t="s">
        <v>41</v>
      </c>
      <c r="P7" s="28" t="s">
        <v>24</v>
      </c>
      <c r="Q7" s="28" t="s">
        <v>41</v>
      </c>
      <c r="R7" s="28" t="s">
        <v>24</v>
      </c>
      <c r="S7" s="28" t="s">
        <v>24</v>
      </c>
    </row>
    <row r="8" spans="1:19" s="10" customFormat="1" ht="19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</row>
    <row r="9" spans="1:69" s="17" customFormat="1" ht="36" customHeight="1">
      <c r="A9" s="132" t="s">
        <v>57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5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</row>
    <row r="10" spans="1:69" s="17" customFormat="1" ht="37.5" customHeight="1">
      <c r="A10" s="44">
        <v>1</v>
      </c>
      <c r="B10" s="95" t="s">
        <v>92</v>
      </c>
      <c r="C10" s="42">
        <f>F10</f>
        <v>2196080</v>
      </c>
      <c r="D10" s="42"/>
      <c r="E10" s="66">
        <v>1</v>
      </c>
      <c r="F10" s="67">
        <v>2196080</v>
      </c>
      <c r="G10" s="42"/>
      <c r="H10" s="42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</row>
    <row r="11" spans="1:69" s="17" customFormat="1" ht="37.5" customHeight="1">
      <c r="A11" s="44">
        <v>2</v>
      </c>
      <c r="B11" s="65" t="s">
        <v>80</v>
      </c>
      <c r="C11" s="42">
        <f>H11</f>
        <v>2509190</v>
      </c>
      <c r="D11" s="42"/>
      <c r="E11" s="66"/>
      <c r="F11" s="67"/>
      <c r="G11" s="42">
        <v>1588</v>
      </c>
      <c r="H11" s="42">
        <v>2509190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</row>
    <row r="12" spans="1:69" s="17" customFormat="1" ht="37.5" customHeight="1">
      <c r="A12" s="44">
        <v>3</v>
      </c>
      <c r="B12" s="65" t="s">
        <v>81</v>
      </c>
      <c r="C12" s="42">
        <f>H12</f>
        <v>783372</v>
      </c>
      <c r="D12" s="42"/>
      <c r="E12" s="66"/>
      <c r="F12" s="67"/>
      <c r="G12" s="42">
        <v>487</v>
      </c>
      <c r="H12" s="42">
        <v>783372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</row>
    <row r="13" spans="1:69" s="17" customFormat="1" ht="37.5" customHeight="1">
      <c r="A13" s="44">
        <v>4</v>
      </c>
      <c r="B13" s="65" t="s">
        <v>82</v>
      </c>
      <c r="C13" s="42">
        <f>H13</f>
        <v>1695027</v>
      </c>
      <c r="D13" s="42"/>
      <c r="E13" s="66"/>
      <c r="F13" s="67"/>
      <c r="G13" s="42">
        <v>689</v>
      </c>
      <c r="H13" s="42">
        <v>1695027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</row>
    <row r="14" spans="1:69" s="17" customFormat="1" ht="37.5" customHeight="1">
      <c r="A14" s="44">
        <v>5</v>
      </c>
      <c r="B14" s="65" t="s">
        <v>83</v>
      </c>
      <c r="C14" s="42">
        <f>H14</f>
        <v>1524800</v>
      </c>
      <c r="D14" s="42"/>
      <c r="E14" s="66"/>
      <c r="F14" s="67">
        <v>0</v>
      </c>
      <c r="G14" s="42">
        <v>960</v>
      </c>
      <c r="H14" s="42">
        <v>1524800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</row>
    <row r="15" spans="1:19" ht="18.75">
      <c r="A15" s="102"/>
      <c r="B15" s="103" t="s">
        <v>95</v>
      </c>
      <c r="C15" s="104">
        <f>SUM(C10:C14)</f>
        <v>8708469</v>
      </c>
      <c r="D15" s="104"/>
      <c r="E15" s="104"/>
      <c r="F15" s="104">
        <f>SUM(F10:F14)</f>
        <v>2196080</v>
      </c>
      <c r="G15" s="104">
        <f>SUM(G10:G14)</f>
        <v>3724</v>
      </c>
      <c r="H15" s="104">
        <f>SUM(H10:H14)</f>
        <v>6512389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</row>
    <row r="18" spans="1:8" ht="21">
      <c r="A18" s="142"/>
      <c r="B18" s="143"/>
      <c r="C18" s="143"/>
      <c r="D18" s="143"/>
      <c r="E18" s="143"/>
      <c r="F18" s="143"/>
      <c r="G18" s="143"/>
      <c r="H18" s="143"/>
    </row>
  </sheetData>
  <sheetProtection/>
  <autoFilter ref="A8:IU8"/>
  <mergeCells count="16">
    <mergeCell ref="E6:F6"/>
    <mergeCell ref="G6:H6"/>
    <mergeCell ref="I6:J6"/>
    <mergeCell ref="A9:S9"/>
    <mergeCell ref="K6:L6"/>
    <mergeCell ref="M6:N6"/>
    <mergeCell ref="A1:U1"/>
    <mergeCell ref="A18:H18"/>
    <mergeCell ref="O6:P6"/>
    <mergeCell ref="Q6:R6"/>
    <mergeCell ref="A3:S3"/>
    <mergeCell ref="A5:A7"/>
    <mergeCell ref="B5:B7"/>
    <mergeCell ref="C5:C6"/>
    <mergeCell ref="D5:N5"/>
    <mergeCell ref="O5:S5"/>
  </mergeCells>
  <printOptions/>
  <pageMargins left="0.3937007874015748" right="0.3937007874015748" top="0.7874015748031497" bottom="0.3937007874015748" header="0.31496062992125984" footer="0.31496062992125984"/>
  <pageSetup fitToHeight="0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4"/>
  <sheetViews>
    <sheetView zoomScale="85" zoomScaleNormal="85" zoomScalePageLayoutView="85" workbookViewId="0" topLeftCell="A1">
      <selection activeCell="A14" sqref="A14:K14"/>
    </sheetView>
  </sheetViews>
  <sheetFormatPr defaultColWidth="8.8515625" defaultRowHeight="15"/>
  <cols>
    <col min="1" max="1" width="6.8515625" style="5" customWidth="1"/>
    <col min="2" max="2" width="35.8515625" style="6" customWidth="1"/>
    <col min="3" max="3" width="17.28125" style="4" customWidth="1"/>
    <col min="4" max="4" width="15.28125" style="3" customWidth="1"/>
    <col min="5" max="5" width="13.00390625" style="3" customWidth="1"/>
    <col min="6" max="6" width="12.421875" style="3" customWidth="1"/>
    <col min="7" max="7" width="13.28125" style="3" customWidth="1"/>
    <col min="8" max="8" width="13.140625" style="3" customWidth="1"/>
    <col min="9" max="9" width="8.8515625" style="3" customWidth="1"/>
    <col min="10" max="10" width="11.421875" style="3" customWidth="1"/>
    <col min="11" max="11" width="11.8515625" style="3" customWidth="1"/>
    <col min="12" max="12" width="13.421875" style="3" customWidth="1"/>
    <col min="13" max="13" width="20.00390625" style="8" customWidth="1"/>
    <col min="14" max="14" width="20.28125" style="8" customWidth="1"/>
    <col min="15" max="15" width="19.8515625" style="2" customWidth="1"/>
    <col min="16" max="16" width="15.421875" style="2" customWidth="1"/>
    <col min="17" max="17" width="14.421875" style="2" customWidth="1"/>
    <col min="18" max="16384" width="8.8515625" style="2" customWidth="1"/>
  </cols>
  <sheetData>
    <row r="1" spans="2:14" s="10" customFormat="1" ht="46.5" customHeight="1">
      <c r="B1" s="110" t="s">
        <v>94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10" customFormat="1" ht="39" customHeight="1">
      <c r="A2" s="145" t="s">
        <v>90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="10" customFormat="1" ht="18.75"/>
    <row r="4" spans="1:14" s="10" customFormat="1" ht="18.75">
      <c r="A4" s="109" t="s">
        <v>0</v>
      </c>
      <c r="B4" s="109" t="s">
        <v>43</v>
      </c>
      <c r="C4" s="127" t="s">
        <v>6</v>
      </c>
      <c r="D4" s="127" t="s">
        <v>8</v>
      </c>
      <c r="E4" s="109" t="s">
        <v>44</v>
      </c>
      <c r="F4" s="109"/>
      <c r="G4" s="109"/>
      <c r="H4" s="109"/>
      <c r="I4" s="109"/>
      <c r="J4" s="109" t="s">
        <v>10</v>
      </c>
      <c r="K4" s="109"/>
      <c r="L4" s="109"/>
      <c r="M4" s="109"/>
      <c r="N4" s="109"/>
    </row>
    <row r="5" spans="1:14" s="10" customFormat="1" ht="213" customHeight="1">
      <c r="A5" s="109"/>
      <c r="B5" s="109"/>
      <c r="C5" s="127"/>
      <c r="D5" s="127"/>
      <c r="E5" s="23" t="s">
        <v>45</v>
      </c>
      <c r="F5" s="23" t="s">
        <v>46</v>
      </c>
      <c r="G5" s="23" t="s">
        <v>47</v>
      </c>
      <c r="H5" s="23" t="s">
        <v>48</v>
      </c>
      <c r="I5" s="23" t="s">
        <v>16</v>
      </c>
      <c r="J5" s="23" t="s">
        <v>45</v>
      </c>
      <c r="K5" s="23" t="s">
        <v>46</v>
      </c>
      <c r="L5" s="23" t="s">
        <v>47</v>
      </c>
      <c r="M5" s="23" t="s">
        <v>48</v>
      </c>
      <c r="N5" s="23" t="s">
        <v>16</v>
      </c>
    </row>
    <row r="6" spans="1:14" s="10" customFormat="1" ht="18.75">
      <c r="A6" s="109"/>
      <c r="B6" s="109"/>
      <c r="C6" s="22" t="s">
        <v>41</v>
      </c>
      <c r="D6" s="23" t="s">
        <v>23</v>
      </c>
      <c r="E6" s="23" t="s">
        <v>40</v>
      </c>
      <c r="F6" s="23" t="s">
        <v>40</v>
      </c>
      <c r="G6" s="23" t="s">
        <v>40</v>
      </c>
      <c r="H6" s="23" t="s">
        <v>40</v>
      </c>
      <c r="I6" s="23" t="s">
        <v>40</v>
      </c>
      <c r="J6" s="23" t="s">
        <v>24</v>
      </c>
      <c r="K6" s="23" t="s">
        <v>24</v>
      </c>
      <c r="L6" s="23" t="s">
        <v>24</v>
      </c>
      <c r="M6" s="23" t="s">
        <v>24</v>
      </c>
      <c r="N6" s="23" t="s">
        <v>24</v>
      </c>
    </row>
    <row r="7" spans="1:14" s="10" customFormat="1" ht="18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</row>
    <row r="8" spans="1:14" s="15" customFormat="1" ht="37.5" customHeight="1">
      <c r="A8" s="70">
        <v>1</v>
      </c>
      <c r="B8" s="71" t="s">
        <v>58</v>
      </c>
      <c r="C8" s="72">
        <v>92207.2</v>
      </c>
      <c r="D8" s="73">
        <v>3119</v>
      </c>
      <c r="E8" s="67"/>
      <c r="F8" s="67"/>
      <c r="G8" s="67"/>
      <c r="H8" s="73">
        <v>27</v>
      </c>
      <c r="I8" s="73">
        <v>27</v>
      </c>
      <c r="J8" s="67"/>
      <c r="K8" s="67"/>
      <c r="L8" s="67"/>
      <c r="M8" s="67">
        <f>N8</f>
        <v>54825054</v>
      </c>
      <c r="N8" s="8">
        <v>54825054</v>
      </c>
    </row>
    <row r="9" spans="1:255" ht="18.75">
      <c r="A9" s="1"/>
      <c r="B9" s="114" t="s">
        <v>60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14" ht="37.5">
      <c r="A10" s="50">
        <v>1</v>
      </c>
      <c r="B10" s="54" t="s">
        <v>58</v>
      </c>
      <c r="C10" s="72">
        <v>22928</v>
      </c>
      <c r="D10" s="75">
        <v>905</v>
      </c>
      <c r="E10" s="42"/>
      <c r="F10" s="42"/>
      <c r="G10" s="42"/>
      <c r="H10" s="75">
        <v>6</v>
      </c>
      <c r="I10" s="75">
        <v>6</v>
      </c>
      <c r="J10" s="42"/>
      <c r="K10" s="42"/>
      <c r="L10" s="42"/>
      <c r="M10" s="42">
        <f>N10</f>
        <v>12772931</v>
      </c>
      <c r="N10" s="42">
        <v>12772931</v>
      </c>
    </row>
    <row r="14" spans="1:11" ht="18.75">
      <c r="A14" s="111"/>
      <c r="B14" s="112"/>
      <c r="C14" s="112"/>
      <c r="D14" s="112"/>
      <c r="E14" s="112"/>
      <c r="F14" s="112"/>
      <c r="G14" s="112"/>
      <c r="H14" s="112"/>
      <c r="I14" s="113"/>
      <c r="J14" s="113"/>
      <c r="K14" s="113"/>
    </row>
  </sheetData>
  <sheetProtection/>
  <mergeCells count="10">
    <mergeCell ref="B1:N1"/>
    <mergeCell ref="A14:K14"/>
    <mergeCell ref="B9:M9"/>
    <mergeCell ref="A2:N2"/>
    <mergeCell ref="E4:I4"/>
    <mergeCell ref="J4:N4"/>
    <mergeCell ref="A4:A6"/>
    <mergeCell ref="B4:B6"/>
    <mergeCell ref="C4:C5"/>
    <mergeCell ref="D4:D5"/>
  </mergeCells>
  <conditionalFormatting sqref="C10">
    <cfRule type="cellIs" priority="5" dxfId="0" operator="equal" stopIfTrue="1">
      <formula>"н/д"</formula>
    </cfRule>
  </conditionalFormatting>
  <dataValidations count="1">
    <dataValidation type="decimal" operator="greaterThan" allowBlank="1" showInputMessage="1" showErrorMessage="1" sqref="C10">
      <formula1>0</formula1>
    </dataValidation>
  </dataValidations>
  <printOptions/>
  <pageMargins left="0.3937007874015748" right="0.3937007874015748" top="0.7874015748031497" bottom="0.3937007874015748" header="0.31496062992125984" footer="0.31496062992125984"/>
  <pageSetup fitToHeight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zoomScale="80" zoomScaleNormal="80" zoomScalePageLayoutView="115" workbookViewId="0" topLeftCell="A1">
      <selection activeCell="H11" sqref="H11"/>
    </sheetView>
  </sheetViews>
  <sheetFormatPr defaultColWidth="8.8515625" defaultRowHeight="15"/>
  <cols>
    <col min="1" max="1" width="5.7109375" style="5" customWidth="1"/>
    <col min="2" max="2" width="46.00390625" style="6" customWidth="1"/>
    <col min="3" max="3" width="17.57421875" style="8" customWidth="1"/>
    <col min="4" max="4" width="12.421875" style="8" customWidth="1"/>
    <col min="5" max="5" width="15.140625" style="8" customWidth="1"/>
    <col min="6" max="6" width="14.7109375" style="8" customWidth="1"/>
    <col min="7" max="7" width="18.28125" style="8" customWidth="1"/>
    <col min="8" max="8" width="12.57421875" style="8" customWidth="1"/>
    <col min="9" max="9" width="10.00390625" style="8" bestFit="1" customWidth="1"/>
    <col min="10" max="10" width="8.28125" style="8" bestFit="1" customWidth="1"/>
    <col min="11" max="11" width="8.00390625" style="8" customWidth="1"/>
    <col min="12" max="12" width="12.7109375" style="8" customWidth="1"/>
    <col min="13" max="13" width="19.8515625" style="9" bestFit="1" customWidth="1"/>
    <col min="14" max="14" width="19.57421875" style="9" customWidth="1"/>
    <col min="15" max="15" width="16.00390625" style="9" bestFit="1" customWidth="1"/>
    <col min="16" max="16384" width="8.8515625" style="9" customWidth="1"/>
  </cols>
  <sheetData>
    <row r="1" spans="2:12" s="10" customFormat="1" ht="39.75" customHeight="1">
      <c r="B1" s="110" t="s">
        <v>94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0" customFormat="1" ht="74.25" customHeight="1">
      <c r="A2" s="145" t="s">
        <v>91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3:12" s="10" customFormat="1" ht="18.75"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18.75">
      <c r="A4" s="127" t="s">
        <v>0</v>
      </c>
      <c r="B4" s="127" t="s">
        <v>1</v>
      </c>
      <c r="C4" s="124" t="s">
        <v>49</v>
      </c>
      <c r="D4" s="124"/>
      <c r="E4" s="124"/>
      <c r="F4" s="124"/>
      <c r="G4" s="124"/>
      <c r="H4" s="124"/>
      <c r="I4" s="124"/>
      <c r="J4" s="124"/>
      <c r="K4" s="124"/>
      <c r="L4" s="124"/>
    </row>
    <row r="5" spans="1:12" s="10" customFormat="1" ht="18.75">
      <c r="A5" s="127"/>
      <c r="B5" s="127"/>
      <c r="C5" s="124" t="s">
        <v>50</v>
      </c>
      <c r="D5" s="124"/>
      <c r="E5" s="124"/>
      <c r="F5" s="124"/>
      <c r="G5" s="124"/>
      <c r="H5" s="124" t="s">
        <v>51</v>
      </c>
      <c r="I5" s="124"/>
      <c r="J5" s="124"/>
      <c r="K5" s="124"/>
      <c r="L5" s="124"/>
    </row>
    <row r="6" spans="1:12" s="10" customFormat="1" ht="18.75">
      <c r="A6" s="127"/>
      <c r="B6" s="127"/>
      <c r="C6" s="123" t="s">
        <v>16</v>
      </c>
      <c r="D6" s="124" t="s">
        <v>18</v>
      </c>
      <c r="E6" s="124"/>
      <c r="F6" s="124"/>
      <c r="G6" s="124"/>
      <c r="H6" s="123" t="s">
        <v>16</v>
      </c>
      <c r="I6" s="124" t="s">
        <v>18</v>
      </c>
      <c r="J6" s="124"/>
      <c r="K6" s="124"/>
      <c r="L6" s="124"/>
    </row>
    <row r="7" spans="1:12" s="10" customFormat="1" ht="222.75">
      <c r="A7" s="127"/>
      <c r="B7" s="127"/>
      <c r="C7" s="123"/>
      <c r="D7" s="19" t="s">
        <v>19</v>
      </c>
      <c r="E7" s="19" t="s">
        <v>56</v>
      </c>
      <c r="F7" s="19" t="s">
        <v>20</v>
      </c>
      <c r="G7" s="19" t="s">
        <v>21</v>
      </c>
      <c r="H7" s="123"/>
      <c r="I7" s="19" t="s">
        <v>19</v>
      </c>
      <c r="J7" s="19" t="s">
        <v>61</v>
      </c>
      <c r="K7" s="19" t="s">
        <v>20</v>
      </c>
      <c r="L7" s="19" t="s">
        <v>21</v>
      </c>
    </row>
    <row r="8" spans="1:12" s="10" customFormat="1" ht="18.75">
      <c r="A8" s="127"/>
      <c r="B8" s="127"/>
      <c r="C8" s="20" t="s">
        <v>24</v>
      </c>
      <c r="D8" s="20" t="s">
        <v>24</v>
      </c>
      <c r="E8" s="20" t="s">
        <v>24</v>
      </c>
      <c r="F8" s="20" t="s">
        <v>24</v>
      </c>
      <c r="G8" s="20" t="s">
        <v>24</v>
      </c>
      <c r="H8" s="20" t="s">
        <v>24</v>
      </c>
      <c r="I8" s="20" t="s">
        <v>24</v>
      </c>
      <c r="J8" s="20" t="s">
        <v>24</v>
      </c>
      <c r="K8" s="20" t="s">
        <v>24</v>
      </c>
      <c r="L8" s="20" t="s">
        <v>24</v>
      </c>
    </row>
    <row r="9" spans="1:12" s="10" customFormat="1" ht="18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</row>
    <row r="10" spans="1:24" s="29" customFormat="1" ht="36.75" customHeight="1">
      <c r="A10" s="132" t="s">
        <v>57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5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s="17" customFormat="1" ht="32.25" customHeight="1">
      <c r="A11" s="50">
        <v>2</v>
      </c>
      <c r="B11" s="89" t="s">
        <v>92</v>
      </c>
      <c r="C11" s="42">
        <f>SUM(D11:G11)</f>
        <v>2196080</v>
      </c>
      <c r="D11" s="47">
        <v>0</v>
      </c>
      <c r="E11" s="47">
        <v>933334</v>
      </c>
      <c r="F11" s="47">
        <v>933334</v>
      </c>
      <c r="G11" s="47">
        <v>329412</v>
      </c>
      <c r="H11" s="47"/>
      <c r="I11" s="47"/>
      <c r="J11" s="47"/>
      <c r="K11" s="47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s="17" customFormat="1" ht="28.5" customHeight="1">
      <c r="A12" s="50">
        <v>3</v>
      </c>
      <c r="B12" s="51" t="s">
        <v>80</v>
      </c>
      <c r="C12" s="42">
        <f>SUM(D12:G12)</f>
        <v>2509190</v>
      </c>
      <c r="D12" s="47">
        <v>0</v>
      </c>
      <c r="E12" s="47">
        <v>0</v>
      </c>
      <c r="F12" s="47">
        <v>0</v>
      </c>
      <c r="G12" s="47">
        <v>2509190</v>
      </c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s="17" customFormat="1" ht="37.5">
      <c r="A13" s="50">
        <v>4</v>
      </c>
      <c r="B13" s="51" t="s">
        <v>81</v>
      </c>
      <c r="C13" s="42">
        <f>SUM(D13:G13)</f>
        <v>783372</v>
      </c>
      <c r="D13" s="47">
        <v>0</v>
      </c>
      <c r="E13" s="47">
        <v>0</v>
      </c>
      <c r="F13" s="47">
        <v>0</v>
      </c>
      <c r="G13" s="47">
        <v>783372</v>
      </c>
      <c r="H13" s="47"/>
      <c r="I13" s="47"/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s="17" customFormat="1" ht="36.75" customHeight="1">
      <c r="A14" s="50">
        <v>9</v>
      </c>
      <c r="B14" s="51" t="s">
        <v>82</v>
      </c>
      <c r="C14" s="42">
        <f>SUM(D14:G14)</f>
        <v>1695027</v>
      </c>
      <c r="D14" s="47">
        <v>0</v>
      </c>
      <c r="E14" s="47">
        <v>0</v>
      </c>
      <c r="F14" s="47">
        <v>0</v>
      </c>
      <c r="G14" s="47">
        <v>1695027</v>
      </c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s="17" customFormat="1" ht="36.75" customHeight="1">
      <c r="A15" s="50">
        <v>14</v>
      </c>
      <c r="B15" s="51" t="s">
        <v>83</v>
      </c>
      <c r="C15" s="42">
        <f>SUM(D15:G15)</f>
        <v>1524800</v>
      </c>
      <c r="D15" s="47">
        <v>0</v>
      </c>
      <c r="E15" s="47">
        <v>0</v>
      </c>
      <c r="F15" s="47">
        <v>0</v>
      </c>
      <c r="G15" s="47">
        <v>1524800</v>
      </c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12" ht="18.75">
      <c r="A16" s="84"/>
      <c r="B16" s="85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18.75">
      <c r="A17" s="84"/>
      <c r="B17" s="85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8" ht="18.75">
      <c r="A18" s="111"/>
      <c r="B18" s="112"/>
      <c r="C18" s="112"/>
      <c r="D18" s="112"/>
      <c r="E18" s="112"/>
      <c r="F18" s="112"/>
      <c r="G18" s="112"/>
      <c r="H18" s="112"/>
    </row>
    <row r="28" ht="18.75">
      <c r="E28" s="83"/>
    </row>
  </sheetData>
  <sheetProtection/>
  <mergeCells count="13">
    <mergeCell ref="C5:G5"/>
    <mergeCell ref="H5:L5"/>
    <mergeCell ref="C6:C7"/>
    <mergeCell ref="D6:G6"/>
    <mergeCell ref="H6:H7"/>
    <mergeCell ref="B1:L1"/>
    <mergeCell ref="A18:H18"/>
    <mergeCell ref="A10:L10"/>
    <mergeCell ref="I6:L6"/>
    <mergeCell ref="A2:L2"/>
    <mergeCell ref="A4:A8"/>
    <mergeCell ref="B4:B8"/>
    <mergeCell ref="C4:L4"/>
  </mergeCells>
  <printOptions/>
  <pageMargins left="0.3937007874015748" right="0.3937007874015748" top="0.7874015748031497" bottom="0.3937007874015748" header="0.31496062992125984" footer="0.31496062992125984"/>
  <pageSetup fitToHeight="0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A20"/>
  <sheetViews>
    <sheetView tabSelected="1" zoomScale="80" zoomScaleNormal="80" zoomScalePageLayoutView="85" workbookViewId="0" topLeftCell="G1">
      <selection activeCell="M13" sqref="M13"/>
    </sheetView>
  </sheetViews>
  <sheetFormatPr defaultColWidth="8.8515625" defaultRowHeight="15"/>
  <cols>
    <col min="1" max="1" width="6.140625" style="13" customWidth="1"/>
    <col min="2" max="2" width="39.28125" style="1" customWidth="1"/>
    <col min="3" max="3" width="19.140625" style="1" customWidth="1"/>
    <col min="4" max="4" width="15.28125" style="1" customWidth="1"/>
    <col min="5" max="5" width="13.28125" style="12" customWidth="1"/>
    <col min="6" max="6" width="18.7109375" style="1" customWidth="1"/>
    <col min="7" max="7" width="12.7109375" style="1" customWidth="1"/>
    <col min="8" max="8" width="10.7109375" style="1" bestFit="1" customWidth="1"/>
    <col min="9" max="9" width="10.00390625" style="1" bestFit="1" customWidth="1"/>
    <col min="10" max="10" width="11.140625" style="1" customWidth="1"/>
    <col min="11" max="11" width="25.28125" style="1" customWidth="1"/>
    <col min="12" max="12" width="20.57421875" style="7" customWidth="1"/>
    <col min="13" max="13" width="17.8515625" style="7" customWidth="1"/>
    <col min="14" max="14" width="15.28125" style="7" customWidth="1"/>
    <col min="15" max="15" width="18.28125" style="7" customWidth="1"/>
    <col min="16" max="16" width="20.421875" style="7" customWidth="1"/>
    <col min="17" max="17" width="18.421875" style="7" customWidth="1"/>
    <col min="18" max="18" width="17.140625" style="13" customWidth="1"/>
    <col min="19" max="19" width="17.28125" style="1" customWidth="1"/>
    <col min="20" max="16384" width="8.8515625" style="1" customWidth="1"/>
  </cols>
  <sheetData>
    <row r="2" spans="1:18" ht="18.75">
      <c r="A2" s="107" t="s">
        <v>88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52.5" customHeight="1">
      <c r="A3" s="108" t="s">
        <v>89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5" spans="1:18" ht="18.75">
      <c r="A5" s="146" t="s">
        <v>0</v>
      </c>
      <c r="B5" s="146" t="s">
        <v>1</v>
      </c>
      <c r="C5" s="149" t="s">
        <v>3</v>
      </c>
      <c r="D5" s="157" t="s">
        <v>72</v>
      </c>
      <c r="E5" s="157" t="s">
        <v>62</v>
      </c>
      <c r="F5" s="149" t="s">
        <v>63</v>
      </c>
      <c r="G5" s="149" t="s">
        <v>64</v>
      </c>
      <c r="H5" s="149" t="s">
        <v>4</v>
      </c>
      <c r="I5" s="149" t="s">
        <v>5</v>
      </c>
      <c r="J5" s="149" t="s">
        <v>65</v>
      </c>
      <c r="K5" s="152" t="s">
        <v>9</v>
      </c>
      <c r="L5" s="118" t="s">
        <v>10</v>
      </c>
      <c r="M5" s="119"/>
      <c r="N5" s="119"/>
      <c r="O5" s="119"/>
      <c r="P5" s="119"/>
      <c r="Q5" s="119"/>
      <c r="R5" s="163" t="s">
        <v>66</v>
      </c>
    </row>
    <row r="6" spans="1:18" ht="18.75">
      <c r="A6" s="147"/>
      <c r="B6" s="147"/>
      <c r="C6" s="150"/>
      <c r="D6" s="158"/>
      <c r="E6" s="158"/>
      <c r="F6" s="150"/>
      <c r="G6" s="150"/>
      <c r="H6" s="150"/>
      <c r="I6" s="150"/>
      <c r="J6" s="150"/>
      <c r="K6" s="153"/>
      <c r="L6" s="105" t="s">
        <v>16</v>
      </c>
      <c r="M6" s="118" t="s">
        <v>18</v>
      </c>
      <c r="N6" s="119"/>
      <c r="O6" s="119"/>
      <c r="P6" s="119"/>
      <c r="Q6" s="119"/>
      <c r="R6" s="164"/>
    </row>
    <row r="7" spans="1:18" ht="96.75">
      <c r="A7" s="147"/>
      <c r="B7" s="147"/>
      <c r="C7" s="150"/>
      <c r="D7" s="158"/>
      <c r="E7" s="158"/>
      <c r="F7" s="150"/>
      <c r="G7" s="150"/>
      <c r="H7" s="150"/>
      <c r="I7" s="150"/>
      <c r="J7" s="150"/>
      <c r="K7" s="153"/>
      <c r="L7" s="106"/>
      <c r="M7" s="31" t="s">
        <v>67</v>
      </c>
      <c r="N7" s="31" t="s">
        <v>68</v>
      </c>
      <c r="O7" s="31" t="s">
        <v>78</v>
      </c>
      <c r="P7" s="31" t="s">
        <v>73</v>
      </c>
      <c r="Q7" s="31" t="s">
        <v>79</v>
      </c>
      <c r="R7" s="165"/>
    </row>
    <row r="8" spans="1:18" ht="26.25" customHeight="1">
      <c r="A8" s="148"/>
      <c r="B8" s="148"/>
      <c r="C8" s="151"/>
      <c r="D8" s="159"/>
      <c r="E8" s="159"/>
      <c r="F8" s="151"/>
      <c r="G8" s="151"/>
      <c r="H8" s="151"/>
      <c r="I8" s="151"/>
      <c r="J8" s="151"/>
      <c r="K8" s="154"/>
      <c r="L8" s="20" t="s">
        <v>24</v>
      </c>
      <c r="M8" s="20" t="s">
        <v>24</v>
      </c>
      <c r="N8" s="20" t="s">
        <v>24</v>
      </c>
      <c r="O8" s="20" t="s">
        <v>24</v>
      </c>
      <c r="P8" s="20" t="s">
        <v>24</v>
      </c>
      <c r="Q8" s="20" t="s">
        <v>24</v>
      </c>
      <c r="R8" s="24" t="s">
        <v>25</v>
      </c>
    </row>
    <row r="9" spans="1:18" ht="18.7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  <c r="R9" s="30">
        <v>18</v>
      </c>
    </row>
    <row r="10" spans="1:18" ht="18.75">
      <c r="A10" s="116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7"/>
    </row>
    <row r="11" spans="1:183" s="16" customFormat="1" ht="18.75">
      <c r="A11" s="160" t="s">
        <v>71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</row>
    <row r="12" spans="1:183" s="16" customFormat="1" ht="18.75">
      <c r="A12" s="33"/>
      <c r="B12" s="39"/>
      <c r="C12" s="34"/>
      <c r="D12" s="35"/>
      <c r="E12" s="35"/>
      <c r="F12" s="34"/>
      <c r="G12" s="34"/>
      <c r="H12" s="34"/>
      <c r="I12" s="34"/>
      <c r="J12" s="34"/>
      <c r="K12" s="33"/>
      <c r="L12" s="37"/>
      <c r="M12" s="36"/>
      <c r="N12" s="37"/>
      <c r="O12" s="37"/>
      <c r="P12" s="37"/>
      <c r="Q12" s="37"/>
      <c r="R12" s="3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</row>
    <row r="13" spans="1:183" s="16" customFormat="1" ht="37.5">
      <c r="A13" s="33">
        <v>2</v>
      </c>
      <c r="B13" s="95" t="s">
        <v>92</v>
      </c>
      <c r="C13" s="96" t="s">
        <v>69</v>
      </c>
      <c r="D13" s="97">
        <v>54240</v>
      </c>
      <c r="E13" s="97"/>
      <c r="F13" s="96" t="s">
        <v>75</v>
      </c>
      <c r="G13" s="96"/>
      <c r="H13" s="96">
        <v>9</v>
      </c>
      <c r="I13" s="96">
        <v>7</v>
      </c>
      <c r="J13" s="96">
        <v>259</v>
      </c>
      <c r="K13" s="22" t="s">
        <v>84</v>
      </c>
      <c r="L13" s="37">
        <v>2196080</v>
      </c>
      <c r="M13" s="36"/>
      <c r="N13" s="37"/>
      <c r="O13" s="37"/>
      <c r="P13" s="37"/>
      <c r="Q13" s="37">
        <v>0</v>
      </c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</row>
    <row r="14" spans="1:183" s="16" customFormat="1" ht="37.5">
      <c r="A14" s="33">
        <v>3</v>
      </c>
      <c r="B14" s="39" t="s">
        <v>80</v>
      </c>
      <c r="C14" s="40" t="s">
        <v>69</v>
      </c>
      <c r="D14" s="40">
        <v>26914</v>
      </c>
      <c r="E14" s="40">
        <v>4514</v>
      </c>
      <c r="F14" s="40" t="s">
        <v>75</v>
      </c>
      <c r="G14" s="40">
        <v>1588</v>
      </c>
      <c r="H14" s="40">
        <v>5</v>
      </c>
      <c r="I14" s="40">
        <v>8</v>
      </c>
      <c r="J14" s="40">
        <v>85</v>
      </c>
      <c r="K14" s="33" t="s">
        <v>27</v>
      </c>
      <c r="L14" s="37">
        <f>SUM(M14:Q14)</f>
        <v>2509190</v>
      </c>
      <c r="M14" s="36">
        <v>2382000</v>
      </c>
      <c r="N14" s="37"/>
      <c r="O14" s="37">
        <v>7146</v>
      </c>
      <c r="P14" s="37">
        <v>20000</v>
      </c>
      <c r="Q14" s="37">
        <v>100044</v>
      </c>
      <c r="R14" s="37">
        <f>M14/G14</f>
        <v>1500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</row>
    <row r="15" spans="1:183" s="16" customFormat="1" ht="37.5">
      <c r="A15" s="33">
        <v>4</v>
      </c>
      <c r="B15" s="39" t="s">
        <v>81</v>
      </c>
      <c r="C15" s="40" t="s">
        <v>69</v>
      </c>
      <c r="D15" s="40">
        <v>5364</v>
      </c>
      <c r="E15" s="40">
        <v>1128</v>
      </c>
      <c r="F15" s="40" t="s">
        <v>75</v>
      </c>
      <c r="G15" s="40">
        <v>487</v>
      </c>
      <c r="H15" s="40">
        <v>5</v>
      </c>
      <c r="I15" s="40">
        <v>2</v>
      </c>
      <c r="J15" s="40">
        <v>30</v>
      </c>
      <c r="K15" s="33" t="s">
        <v>53</v>
      </c>
      <c r="L15" s="37">
        <f>SUM(M15:Q15)</f>
        <v>783372</v>
      </c>
      <c r="M15" s="36">
        <v>730500</v>
      </c>
      <c r="N15" s="37"/>
      <c r="O15" s="37">
        <v>2191</v>
      </c>
      <c r="P15" s="37">
        <v>20000</v>
      </c>
      <c r="Q15" s="37">
        <v>30681.000000000004</v>
      </c>
      <c r="R15" s="98">
        <f>M15/G15</f>
        <v>1500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</row>
    <row r="16" spans="1:183" s="16" customFormat="1" ht="37.5">
      <c r="A16" s="33">
        <v>9</v>
      </c>
      <c r="B16" s="38" t="s">
        <v>82</v>
      </c>
      <c r="C16" s="40" t="s">
        <v>28</v>
      </c>
      <c r="D16" s="41">
        <v>5955</v>
      </c>
      <c r="E16" s="41">
        <v>1015</v>
      </c>
      <c r="F16" s="40" t="s">
        <v>70</v>
      </c>
      <c r="G16" s="40">
        <v>689</v>
      </c>
      <c r="H16" s="40">
        <v>3</v>
      </c>
      <c r="I16" s="40">
        <v>2</v>
      </c>
      <c r="J16" s="40">
        <v>18</v>
      </c>
      <c r="K16" s="33" t="s">
        <v>27</v>
      </c>
      <c r="L16" s="37">
        <f>SUM(M16:Q16)</f>
        <v>1695027</v>
      </c>
      <c r="M16" s="36">
        <v>1584700</v>
      </c>
      <c r="N16" s="37">
        <v>23770</v>
      </c>
      <c r="O16" s="37"/>
      <c r="P16" s="37">
        <v>20000</v>
      </c>
      <c r="Q16" s="37">
        <v>66557</v>
      </c>
      <c r="R16" s="37">
        <f>M16/G16</f>
        <v>2300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</row>
    <row r="17" spans="1:183" s="16" customFormat="1" ht="34.5" customHeight="1">
      <c r="A17" s="33">
        <v>14</v>
      </c>
      <c r="B17" s="39" t="s">
        <v>83</v>
      </c>
      <c r="C17" s="40" t="s">
        <v>69</v>
      </c>
      <c r="D17" s="41">
        <v>27368</v>
      </c>
      <c r="E17" s="41">
        <v>4442</v>
      </c>
      <c r="F17" s="40" t="s">
        <v>75</v>
      </c>
      <c r="G17" s="40">
        <v>960</v>
      </c>
      <c r="H17" s="40">
        <v>9</v>
      </c>
      <c r="I17" s="40">
        <v>3</v>
      </c>
      <c r="J17" s="40">
        <v>96</v>
      </c>
      <c r="K17" s="33" t="s">
        <v>27</v>
      </c>
      <c r="L17" s="37">
        <f>SUM(M17:Q17)</f>
        <v>1524800</v>
      </c>
      <c r="M17" s="36">
        <v>1440000</v>
      </c>
      <c r="N17" s="37"/>
      <c r="O17" s="37">
        <v>4320</v>
      </c>
      <c r="P17" s="37">
        <v>20000</v>
      </c>
      <c r="Q17" s="37">
        <v>60480.00000000001</v>
      </c>
      <c r="R17" s="37">
        <f>M17/G17</f>
        <v>1500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</row>
    <row r="18" spans="1:12" ht="18.75">
      <c r="A18" s="74"/>
      <c r="B18" s="74"/>
      <c r="C18" s="76"/>
      <c r="D18" s="74"/>
      <c r="E18" s="76"/>
      <c r="F18" s="76"/>
      <c r="G18" s="76"/>
      <c r="H18" s="76"/>
      <c r="I18" s="76"/>
      <c r="J18" s="77"/>
      <c r="K18" s="78"/>
      <c r="L18" s="79"/>
    </row>
    <row r="20" spans="1:9" ht="18.75">
      <c r="A20" s="155"/>
      <c r="B20" s="155"/>
      <c r="C20" s="155"/>
      <c r="D20" s="155"/>
      <c r="E20" s="156"/>
      <c r="F20" s="155"/>
      <c r="G20" s="155"/>
      <c r="H20" s="155"/>
      <c r="I20" s="155"/>
    </row>
  </sheetData>
  <sheetProtection/>
  <mergeCells count="20">
    <mergeCell ref="A20:I20"/>
    <mergeCell ref="H5:H8"/>
    <mergeCell ref="I5:I8"/>
    <mergeCell ref="J5:J8"/>
    <mergeCell ref="E5:E8"/>
    <mergeCell ref="F5:F8"/>
    <mergeCell ref="A11:R11"/>
    <mergeCell ref="G5:G8"/>
    <mergeCell ref="D5:D8"/>
    <mergeCell ref="R5:R7"/>
    <mergeCell ref="A10:R10"/>
    <mergeCell ref="M6:Q6"/>
    <mergeCell ref="L6:L7"/>
    <mergeCell ref="A2:R2"/>
    <mergeCell ref="A3:R3"/>
    <mergeCell ref="A5:A8"/>
    <mergeCell ref="B5:B8"/>
    <mergeCell ref="C5:C8"/>
    <mergeCell ref="K5:K8"/>
    <mergeCell ref="L5:Q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2015-02-12T11:09:18Z</dcterms:modified>
  <cp:category/>
  <cp:version/>
  <cp:contentType/>
  <cp:contentStatus/>
</cp:coreProperties>
</file>